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Analysis" sheetId="1" state="visible" r:id="rId2"/>
    <sheet name="Setosa" sheetId="2" state="visible" r:id="rId3"/>
    <sheet name="Versicolor" sheetId="3" state="visible" r:id="rId4"/>
    <sheet name="Virginica" sheetId="4" state="visible" r:id="rId5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<sst xmlns="http://schemas.openxmlformats.org/spreadsheetml/2006/main" count="196" uniqueCount="36">
  <si>
    <t xml:space="preserve">RAW MEASUREMENTS</t>
  </si>
  <si>
    <t xml:space="preserve">Sepal Length</t>
  </si>
  <si>
    <t xml:space="preserve">Length</t>
  </si>
  <si>
    <t xml:space="preserve">Sepal Width</t>
  </si>
  <si>
    <t xml:space="preserve">Width</t>
  </si>
  <si>
    <t xml:space="preserve">Mode</t>
  </si>
  <si>
    <t xml:space="preserve">Setosa</t>
  </si>
  <si>
    <t xml:space="preserve">Versicolor</t>
  </si>
  <si>
    <t xml:space="preserve">Virginica</t>
  </si>
  <si>
    <t xml:space="preserve">Minimum</t>
  </si>
  <si>
    <t xml:space="preserve">S.Length</t>
  </si>
  <si>
    <t xml:space="preserve">Maximum</t>
  </si>
  <si>
    <t xml:space="preserve">S.Width</t>
  </si>
  <si>
    <t xml:space="preserve">Median</t>
  </si>
  <si>
    <t xml:space="preserve">P.Length</t>
  </si>
  <si>
    <t xml:space="preserve">P.Width</t>
  </si>
  <si>
    <t xml:space="preserve">Mean</t>
  </si>
  <si>
    <t xml:space="preserve">Variance</t>
  </si>
  <si>
    <t xml:space="preserve">Skew</t>
  </si>
  <si>
    <t xml:space="preserve">Kurt</t>
  </si>
  <si>
    <t xml:space="preserve">Petal Length</t>
  </si>
  <si>
    <t xml:space="preserve">Petal Width</t>
  </si>
  <si>
    <t xml:space="preserve">PRINCIPLE COMPONENT ANALYSIS</t>
  </si>
  <si>
    <t xml:space="preserve">PCA – C1</t>
  </si>
  <si>
    <t xml:space="preserve">PCA – C2</t>
  </si>
  <si>
    <t xml:space="preserve">PCA – Variance</t>
  </si>
  <si>
    <t xml:space="preserve">C1</t>
  </si>
  <si>
    <t xml:space="preserve">C2</t>
  </si>
  <si>
    <t xml:space="preserve">C3</t>
  </si>
  <si>
    <t xml:space="preserve">C4</t>
  </si>
  <si>
    <t xml:space="preserve">PCA – C3</t>
  </si>
  <si>
    <t xml:space="preserve">PCA – C4</t>
  </si>
  <si>
    <t xml:space="preserve">Sepal</t>
  </si>
  <si>
    <t xml:space="preserve">Petal</t>
  </si>
  <si>
    <t xml:space="preserve">PCA</t>
  </si>
  <si>
    <t xml:space="preserve">`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</si>
</sst>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0"/>
    <numFmt numFmtId="167" formatCode="0.00000"/>
    <numFmt numFmtId="168" formatCode="0.00000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</font>
    <font>
      <b val="true"/>
      <sz val="10"/>
      <name val="Arial"/>
      <family val="2"/>
    </font>
    <font>
      <b val="true"/>
      <sz val="10"/>
      <color rgb="FFCC3300"/>
      <name val="Arial"/>
      <family val="2"/>
    </font>
    <font>
      <b val="true"/>
      <sz val="10"/>
      <color rgb="FF0000CC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CC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C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4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C45" activeCellId="0" sqref="C45"/>
    </sheetView>
  </sheetViews>
  <sheetFormatPr defaultRowHeight="12.8"/>
  <cols>
    <col collapsed="false" hidden="false" max="1" min="1" style="0" width="2.93367346938775"/>
    <col collapsed="false" hidden="false" max="2" min="2" style="0" width="11.5204081632653"/>
    <col collapsed="false" hidden="false" max="3" min="3" style="1" width="9.74489795918367"/>
    <col collapsed="false" hidden="false" max="5" min="4" style="0" width="9.74489795918367"/>
    <col collapsed="false" hidden="false" max="6" min="6" style="0" width="5.06632653061225"/>
    <col collapsed="false" hidden="false" max="7" min="7" style="0" width="3.20408163265306"/>
    <col collapsed="false" hidden="false" max="8" min="8" style="0" width="11.5204081632653"/>
    <col collapsed="false" hidden="false" max="11" min="9" style="0" width="9.74489795918367"/>
    <col collapsed="false" hidden="false" max="12" min="12" style="0" width="5.06632653061225"/>
    <col collapsed="false" hidden="false" max="13" min="13" style="0" width="2.93367346938775"/>
    <col collapsed="false" hidden="false" max="1025" min="14" style="0" width="11.5204081632653"/>
  </cols>
  <sheetData>
    <row r="1" customFormat="false" ht="15" hidden="false" customHeight="false" outlineLevel="0" collapsed="false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3" customFormat="false" ht="12.8" hidden="false" customHeight="false" outlineLevel="0" collapsed="false">
      <c r="C3" s="3" t="s">
        <v>1</v>
      </c>
      <c r="D3" s="3" t="s">
        <v>2</v>
      </c>
      <c r="E3" s="3" t="s">
        <v>2</v>
      </c>
      <c r="F3" s="4"/>
      <c r="I3" s="3" t="s">
        <v>3</v>
      </c>
      <c r="J3" s="3" t="s">
        <v>4</v>
      </c>
      <c r="K3" s="3" t="s">
        <v>4</v>
      </c>
      <c r="N3" s="5"/>
      <c r="O3" s="3" t="s">
        <v>5</v>
      </c>
      <c r="P3" s="3" t="s">
        <v>4</v>
      </c>
      <c r="Q3" s="3" t="s">
        <v>4</v>
      </c>
    </row>
    <row r="4" customFormat="false" ht="12.8" hidden="false" customHeight="false" outlineLevel="0" collapsed="false">
      <c r="C4" s="6" t="s">
        <v>6</v>
      </c>
      <c r="D4" s="6" t="s">
        <v>7</v>
      </c>
      <c r="E4" s="6" t="s">
        <v>8</v>
      </c>
      <c r="F4" s="7"/>
      <c r="I4" s="6" t="s">
        <v>6</v>
      </c>
      <c r="J4" s="6" t="s">
        <v>7</v>
      </c>
      <c r="K4" s="6" t="s">
        <v>8</v>
      </c>
      <c r="O4" s="6" t="s">
        <v>6</v>
      </c>
      <c r="P4" s="6" t="s">
        <v>7</v>
      </c>
      <c r="Q4" s="6" t="s">
        <v>8</v>
      </c>
    </row>
    <row r="5" customFormat="false" ht="12.8" hidden="false" customHeight="false" outlineLevel="0" collapsed="false">
      <c r="B5" s="8" t="s">
        <v>9</v>
      </c>
      <c r="C5" s="9" t="n">
        <f aca="false">Setosa!B54</f>
        <v>4.3</v>
      </c>
      <c r="D5" s="9" t="n">
        <f aca="false">Versicolor!B54</f>
        <v>4.9</v>
      </c>
      <c r="E5" s="9" t="n">
        <f aca="false">Virginica!B54</f>
        <v>4.9</v>
      </c>
      <c r="F5" s="4" t="n">
        <f aca="false">MIN(C5:E5)</f>
        <v>4.3</v>
      </c>
      <c r="H5" s="8" t="s">
        <v>9</v>
      </c>
      <c r="I5" s="9" t="n">
        <f aca="false">Setosa!C54</f>
        <v>2.3</v>
      </c>
      <c r="J5" s="9" t="n">
        <f aca="false">Versicolor!C54</f>
        <v>2</v>
      </c>
      <c r="K5" s="9" t="n">
        <f aca="false">Virginica!C54</f>
        <v>2.2</v>
      </c>
      <c r="L5" s="4" t="n">
        <f aca="false">MIN(I5:K5)</f>
        <v>2</v>
      </c>
      <c r="N5" s="8" t="s">
        <v>10</v>
      </c>
      <c r="O5" s="10" t="n">
        <f aca="false">C8</f>
        <v>5</v>
      </c>
      <c r="P5" s="10" t="n">
        <f aca="false">D8</f>
        <v>5.5</v>
      </c>
      <c r="Q5" s="10" t="n">
        <f aca="false">E8</f>
        <v>6.3</v>
      </c>
    </row>
    <row r="6" customFormat="false" ht="12.8" hidden="false" customHeight="false" outlineLevel="0" collapsed="false">
      <c r="B6" s="8" t="s">
        <v>11</v>
      </c>
      <c r="C6" s="9" t="n">
        <f aca="false">Setosa!B55</f>
        <v>5.8</v>
      </c>
      <c r="D6" s="9" t="n">
        <f aca="false">Versicolor!B55</f>
        <v>7</v>
      </c>
      <c r="E6" s="9" t="n">
        <f aca="false">Virginica!B55</f>
        <v>7.9</v>
      </c>
      <c r="F6" s="4" t="n">
        <f aca="false">MAX(C6:E6)</f>
        <v>7.9</v>
      </c>
      <c r="H6" s="8" t="s">
        <v>11</v>
      </c>
      <c r="I6" s="9" t="n">
        <f aca="false">Setosa!C55</f>
        <v>4.4</v>
      </c>
      <c r="J6" s="9" t="n">
        <f aca="false">Versicolor!C55</f>
        <v>3.4</v>
      </c>
      <c r="K6" s="9" t="n">
        <f aca="false">Virginica!C55</f>
        <v>3.8</v>
      </c>
      <c r="L6" s="4" t="n">
        <f aca="false">MAX(I6:K6)</f>
        <v>4.4</v>
      </c>
      <c r="N6" s="8" t="s">
        <v>12</v>
      </c>
      <c r="O6" s="10" t="n">
        <f aca="false">I8</f>
        <v>3.4</v>
      </c>
      <c r="P6" s="10" t="n">
        <f aca="false">J8</f>
        <v>3</v>
      </c>
      <c r="Q6" s="10" t="n">
        <f aca="false">K8</f>
        <v>3</v>
      </c>
    </row>
    <row r="7" customFormat="false" ht="12.8" hidden="false" customHeight="false" outlineLevel="0" collapsed="false">
      <c r="B7" s="8" t="s">
        <v>13</v>
      </c>
      <c r="C7" s="9" t="n">
        <f aca="false">Setosa!B56</f>
        <v>5</v>
      </c>
      <c r="D7" s="9" t="n">
        <f aca="false">Versicolor!B56</f>
        <v>5.9</v>
      </c>
      <c r="E7" s="9" t="n">
        <f aca="false">Virginica!B56</f>
        <v>6.5</v>
      </c>
      <c r="F7" s="4"/>
      <c r="H7" s="8" t="s">
        <v>13</v>
      </c>
      <c r="I7" s="9" t="n">
        <f aca="false">Setosa!C56</f>
        <v>3.4</v>
      </c>
      <c r="J7" s="9" t="n">
        <f aca="false">Versicolor!C56</f>
        <v>2.8</v>
      </c>
      <c r="K7" s="9" t="n">
        <f aca="false">Virginica!C56</f>
        <v>3</v>
      </c>
      <c r="N7" s="8" t="s">
        <v>14</v>
      </c>
      <c r="O7" s="10" t="n">
        <f aca="false">C19</f>
        <v>1.4</v>
      </c>
      <c r="P7" s="10" t="n">
        <f aca="false">D19</f>
        <v>4.5</v>
      </c>
      <c r="Q7" s="10" t="n">
        <f aca="false">E19</f>
        <v>5.1</v>
      </c>
    </row>
    <row r="8" customFormat="false" ht="12.8" hidden="false" customHeight="false" outlineLevel="0" collapsed="false">
      <c r="B8" s="8" t="s">
        <v>5</v>
      </c>
      <c r="C8" s="11" t="n">
        <f aca="false">Setosa!B57</f>
        <v>5</v>
      </c>
      <c r="D8" s="11" t="n">
        <f aca="false">Versicolor!B57</f>
        <v>5.5</v>
      </c>
      <c r="E8" s="11" t="n">
        <f aca="false">Virginica!B57</f>
        <v>6.3</v>
      </c>
      <c r="F8" s="12"/>
      <c r="H8" s="8" t="s">
        <v>5</v>
      </c>
      <c r="I8" s="11" t="n">
        <f aca="false">Setosa!C57</f>
        <v>3.4</v>
      </c>
      <c r="J8" s="11" t="n">
        <f aca="false">Versicolor!C57</f>
        <v>3</v>
      </c>
      <c r="K8" s="11" t="n">
        <f aca="false">Virginica!C57</f>
        <v>3</v>
      </c>
      <c r="N8" s="8" t="s">
        <v>15</v>
      </c>
      <c r="O8" s="10" t="n">
        <f aca="false">I19</f>
        <v>0.2</v>
      </c>
      <c r="P8" s="10" t="n">
        <f aca="false">J19</f>
        <v>1.3</v>
      </c>
      <c r="Q8" s="10" t="n">
        <f aca="false">K19</f>
        <v>1.8</v>
      </c>
    </row>
    <row r="9" customFormat="false" ht="12.8" hidden="false" customHeight="false" outlineLevel="0" collapsed="false">
      <c r="B9" s="8" t="s">
        <v>16</v>
      </c>
      <c r="C9" s="13" t="n">
        <f aca="false">Setosa!B58</f>
        <v>5.006</v>
      </c>
      <c r="D9" s="13" t="n">
        <f aca="false">Versicolor!B58</f>
        <v>5.936</v>
      </c>
      <c r="E9" s="13" t="n">
        <f aca="false">Virginica!B58</f>
        <v>6.588</v>
      </c>
      <c r="F9" s="14"/>
      <c r="H9" s="8" t="s">
        <v>16</v>
      </c>
      <c r="I9" s="13" t="n">
        <f aca="false">Setosa!C58</f>
        <v>3.428</v>
      </c>
      <c r="J9" s="13" t="n">
        <f aca="false">Versicolor!C58</f>
        <v>2.77</v>
      </c>
      <c r="K9" s="13" t="n">
        <f aca="false">Virginica!C58</f>
        <v>2.974</v>
      </c>
    </row>
    <row r="10" customFormat="false" ht="12.8" hidden="false" customHeight="false" outlineLevel="0" collapsed="false">
      <c r="B10" s="8" t="s">
        <v>17</v>
      </c>
      <c r="C10" s="15" t="n">
        <f aca="false">Setosa!B59</f>
        <v>0.124248979591837</v>
      </c>
      <c r="D10" s="15" t="n">
        <f aca="false">Versicolor!B59</f>
        <v>0.266432653061225</v>
      </c>
      <c r="E10" s="15" t="n">
        <f aca="false">Virginica!B59</f>
        <v>0.404342857142857</v>
      </c>
      <c r="F10" s="16"/>
      <c r="H10" s="8" t="s">
        <v>17</v>
      </c>
      <c r="I10" s="15" t="n">
        <f aca="false">Setosa!C59</f>
        <v>0.143689795918367</v>
      </c>
      <c r="J10" s="15" t="n">
        <f aca="false">Versicolor!C59</f>
        <v>0.0984693877551021</v>
      </c>
      <c r="K10" s="15" t="n">
        <f aca="false">Virginica!C59</f>
        <v>0.104004081632653</v>
      </c>
    </row>
    <row r="11" customFormat="false" ht="12.8" hidden="false" customHeight="false" outlineLevel="0" collapsed="false">
      <c r="B11" s="8" t="s">
        <v>18</v>
      </c>
      <c r="C11" s="17" t="n">
        <f aca="false">Setosa!B60</f>
        <v>0.120086985995414</v>
      </c>
      <c r="D11" s="17" t="n">
        <f aca="false">Versicolor!B60</f>
        <v>0.10537761729396</v>
      </c>
      <c r="E11" s="17" t="n">
        <f aca="false">Virginica!B60</f>
        <v>0.118015119649272</v>
      </c>
      <c r="F11" s="18"/>
      <c r="H11" s="8" t="s">
        <v>18</v>
      </c>
      <c r="I11" s="17" t="n">
        <f aca="false">Setosa!C60</f>
        <v>0.0411665197122956</v>
      </c>
      <c r="J11" s="17" t="n">
        <f aca="false">Versicolor!C60</f>
        <v>-0.362844843787262</v>
      </c>
      <c r="K11" s="17" t="n">
        <f aca="false">Virginica!C60</f>
        <v>0.365949074467004</v>
      </c>
    </row>
    <row r="12" customFormat="false" ht="12.8" hidden="false" customHeight="false" outlineLevel="0" collapsed="false">
      <c r="B12" s="8" t="s">
        <v>19</v>
      </c>
      <c r="C12" s="17" t="n">
        <f aca="false">Setosa!B61</f>
        <v>-0.252688796223653</v>
      </c>
      <c r="D12" s="17" t="n">
        <f aca="false">Versicolor!B61</f>
        <v>-0.533009541036096</v>
      </c>
      <c r="E12" s="17" t="n">
        <f aca="false">Virginica!B61</f>
        <v>0.0329044163353025</v>
      </c>
      <c r="F12" s="18"/>
      <c r="H12" s="8" t="s">
        <v>19</v>
      </c>
      <c r="I12" s="17" t="n">
        <f aca="false">Setosa!C61</f>
        <v>0.954703262777221</v>
      </c>
      <c r="J12" s="17" t="n">
        <f aca="false">Versicolor!C61</f>
        <v>-0.366237357221642</v>
      </c>
      <c r="K12" s="17" t="n">
        <f aca="false">Virginica!C61</f>
        <v>0.706070510994423</v>
      </c>
    </row>
    <row r="13" customFormat="false" ht="12.8" hidden="false" customHeight="false" outlineLevel="0" collapsed="false">
      <c r="F13" s="19"/>
    </row>
    <row r="14" customFormat="false" ht="12.8" hidden="false" customHeight="false" outlineLevel="0" collapsed="false">
      <c r="C14" s="3" t="s">
        <v>20</v>
      </c>
      <c r="D14" s="3" t="s">
        <v>2</v>
      </c>
      <c r="E14" s="3" t="s">
        <v>2</v>
      </c>
      <c r="F14" s="4"/>
      <c r="I14" s="3" t="s">
        <v>21</v>
      </c>
      <c r="J14" s="3" t="s">
        <v>4</v>
      </c>
      <c r="K14" s="3" t="s">
        <v>4</v>
      </c>
      <c r="O14" s="3" t="s">
        <v>17</v>
      </c>
      <c r="P14" s="3" t="s">
        <v>4</v>
      </c>
      <c r="Q14" s="3" t="s">
        <v>4</v>
      </c>
    </row>
    <row r="15" customFormat="false" ht="12.8" hidden="false" customHeight="false" outlineLevel="0" collapsed="false">
      <c r="C15" s="6" t="s">
        <v>6</v>
      </c>
      <c r="D15" s="6" t="s">
        <v>7</v>
      </c>
      <c r="E15" s="6" t="s">
        <v>8</v>
      </c>
      <c r="F15" s="7"/>
      <c r="I15" s="6" t="s">
        <v>6</v>
      </c>
      <c r="J15" s="6" t="s">
        <v>7</v>
      </c>
      <c r="K15" s="6" t="s">
        <v>8</v>
      </c>
      <c r="O15" s="6" t="s">
        <v>6</v>
      </c>
      <c r="P15" s="6" t="s">
        <v>7</v>
      </c>
      <c r="Q15" s="6" t="s">
        <v>8</v>
      </c>
    </row>
    <row r="16" customFormat="false" ht="12.8" hidden="false" customHeight="false" outlineLevel="0" collapsed="false">
      <c r="B16" s="8" t="s">
        <v>9</v>
      </c>
      <c r="C16" s="9" t="n">
        <f aca="false">Setosa!D54</f>
        <v>1</v>
      </c>
      <c r="D16" s="9" t="n">
        <f aca="false">Versicolor!D54</f>
        <v>3</v>
      </c>
      <c r="E16" s="9" t="n">
        <f aca="false">Virginica!D54</f>
        <v>4.5</v>
      </c>
      <c r="F16" s="4" t="n">
        <f aca="false">MIN(C16:E16)</f>
        <v>1</v>
      </c>
      <c r="H16" s="8" t="s">
        <v>9</v>
      </c>
      <c r="I16" s="9" t="n">
        <f aca="false">Setosa!E54</f>
        <v>0.1</v>
      </c>
      <c r="J16" s="9" t="n">
        <f aca="false">Versicolor!E54</f>
        <v>1</v>
      </c>
      <c r="K16" s="9" t="n">
        <f aca="false">Virginica!E54</f>
        <v>1.4</v>
      </c>
      <c r="L16" s="4" t="n">
        <f aca="false">MIN(I16:K16)</f>
        <v>0.1</v>
      </c>
      <c r="N16" s="8" t="s">
        <v>10</v>
      </c>
      <c r="O16" s="20" t="n">
        <f aca="false">C10</f>
        <v>0.124248979591837</v>
      </c>
      <c r="P16" s="20" t="n">
        <f aca="false">D10</f>
        <v>0.266432653061225</v>
      </c>
      <c r="Q16" s="20" t="n">
        <f aca="false">E10</f>
        <v>0.404342857142857</v>
      </c>
    </row>
    <row r="17" customFormat="false" ht="12.8" hidden="false" customHeight="false" outlineLevel="0" collapsed="false">
      <c r="B17" s="8" t="s">
        <v>11</v>
      </c>
      <c r="C17" s="9" t="n">
        <f aca="false">Setosa!D55</f>
        <v>1.9</v>
      </c>
      <c r="D17" s="9" t="n">
        <f aca="false">Versicolor!D55</f>
        <v>5.1</v>
      </c>
      <c r="E17" s="9" t="n">
        <f aca="false">Virginica!D55</f>
        <v>6.9</v>
      </c>
      <c r="F17" s="4" t="n">
        <f aca="false">MAX(C17:E17)</f>
        <v>6.9</v>
      </c>
      <c r="H17" s="8" t="s">
        <v>11</v>
      </c>
      <c r="I17" s="9" t="n">
        <f aca="false">Setosa!E55</f>
        <v>0.6</v>
      </c>
      <c r="J17" s="9" t="n">
        <f aca="false">Versicolor!E55</f>
        <v>1.8</v>
      </c>
      <c r="K17" s="9" t="n">
        <f aca="false">Virginica!E55</f>
        <v>2.5</v>
      </c>
      <c r="L17" s="4" t="n">
        <f aca="false">MAX(I17:K17)</f>
        <v>2.5</v>
      </c>
      <c r="N17" s="8" t="s">
        <v>12</v>
      </c>
      <c r="O17" s="20" t="n">
        <f aca="false">I10</f>
        <v>0.143689795918367</v>
      </c>
      <c r="P17" s="20" t="n">
        <f aca="false">J10</f>
        <v>0.0984693877551021</v>
      </c>
      <c r="Q17" s="20" t="n">
        <f aca="false">K10</f>
        <v>0.104004081632653</v>
      </c>
    </row>
    <row r="18" customFormat="false" ht="12.8" hidden="false" customHeight="false" outlineLevel="0" collapsed="false">
      <c r="B18" s="8" t="s">
        <v>13</v>
      </c>
      <c r="C18" s="9" t="n">
        <f aca="false">Setosa!D56</f>
        <v>1.5</v>
      </c>
      <c r="D18" s="9" t="n">
        <f aca="false">Versicolor!D56</f>
        <v>4.35</v>
      </c>
      <c r="E18" s="9" t="n">
        <f aca="false">Virginica!D56</f>
        <v>5.55</v>
      </c>
      <c r="F18" s="10"/>
      <c r="H18" s="8" t="s">
        <v>13</v>
      </c>
      <c r="I18" s="9" t="n">
        <f aca="false">Setosa!E56</f>
        <v>0.2</v>
      </c>
      <c r="J18" s="9" t="n">
        <f aca="false">Versicolor!E56</f>
        <v>1.3</v>
      </c>
      <c r="K18" s="9" t="n">
        <f aca="false">Virginica!E56</f>
        <v>2</v>
      </c>
      <c r="N18" s="8" t="s">
        <v>14</v>
      </c>
      <c r="O18" s="20" t="n">
        <f aca="false">C21</f>
        <v>0.0301591836734694</v>
      </c>
      <c r="P18" s="20" t="n">
        <f aca="false">D21</f>
        <v>0.220816326530612</v>
      </c>
      <c r="Q18" s="20" t="n">
        <f aca="false">E21</f>
        <v>0.304587755102041</v>
      </c>
    </row>
    <row r="19" customFormat="false" ht="12.8" hidden="false" customHeight="false" outlineLevel="0" collapsed="false">
      <c r="B19" s="8" t="s">
        <v>5</v>
      </c>
      <c r="C19" s="11" t="n">
        <f aca="false">Setosa!D57</f>
        <v>1.4</v>
      </c>
      <c r="D19" s="11" t="n">
        <f aca="false">Versicolor!D57</f>
        <v>4.5</v>
      </c>
      <c r="E19" s="11" t="n">
        <f aca="false">Virginica!D57</f>
        <v>5.1</v>
      </c>
      <c r="F19" s="21"/>
      <c r="H19" s="8" t="s">
        <v>5</v>
      </c>
      <c r="I19" s="11" t="n">
        <f aca="false">Setosa!E57</f>
        <v>0.2</v>
      </c>
      <c r="J19" s="11" t="n">
        <f aca="false">Versicolor!E57</f>
        <v>1.3</v>
      </c>
      <c r="K19" s="11" t="n">
        <f aca="false">Virginica!E57</f>
        <v>1.8</v>
      </c>
      <c r="N19" s="8" t="s">
        <v>15</v>
      </c>
      <c r="O19" s="20" t="n">
        <f aca="false">I21</f>
        <v>0.0111061224489796</v>
      </c>
      <c r="P19" s="20" t="n">
        <f aca="false">J21</f>
        <v>0.0391061224489796</v>
      </c>
      <c r="Q19" s="20" t="n">
        <f aca="false">K21</f>
        <v>0.0754326530612245</v>
      </c>
    </row>
    <row r="20" customFormat="false" ht="12.8" hidden="false" customHeight="false" outlineLevel="0" collapsed="false">
      <c r="B20" s="8" t="s">
        <v>16</v>
      </c>
      <c r="C20" s="13" t="n">
        <f aca="false">Setosa!D58</f>
        <v>1.462</v>
      </c>
      <c r="D20" s="13" t="n">
        <f aca="false">Versicolor!D58</f>
        <v>4.26</v>
      </c>
      <c r="E20" s="13" t="n">
        <f aca="false">Virginica!D58</f>
        <v>5.552</v>
      </c>
      <c r="F20" s="22"/>
      <c r="H20" s="8" t="s">
        <v>16</v>
      </c>
      <c r="I20" s="13" t="n">
        <f aca="false">Setosa!E58</f>
        <v>0.246</v>
      </c>
      <c r="J20" s="13" t="n">
        <f aca="false">Versicolor!E58</f>
        <v>1.326</v>
      </c>
      <c r="K20" s="13" t="n">
        <f aca="false">Virginica!E58</f>
        <v>2.026</v>
      </c>
    </row>
    <row r="21" customFormat="false" ht="12.8" hidden="false" customHeight="false" outlineLevel="0" collapsed="false">
      <c r="B21" s="8" t="s">
        <v>17</v>
      </c>
      <c r="C21" s="15" t="n">
        <f aca="false">Setosa!D59</f>
        <v>0.0301591836734694</v>
      </c>
      <c r="D21" s="15" t="n">
        <f aca="false">Versicolor!D59</f>
        <v>0.220816326530612</v>
      </c>
      <c r="E21" s="15" t="n">
        <f aca="false">Virginica!D59</f>
        <v>0.304587755102041</v>
      </c>
      <c r="F21" s="23"/>
      <c r="H21" s="8" t="s">
        <v>17</v>
      </c>
      <c r="I21" s="15" t="n">
        <f aca="false">Setosa!E59</f>
        <v>0.0111061224489796</v>
      </c>
      <c r="J21" s="15" t="n">
        <f aca="false">Versicolor!E59</f>
        <v>0.0391061224489796</v>
      </c>
      <c r="K21" s="15" t="n">
        <f aca="false">Virginica!E59</f>
        <v>0.0754326530612245</v>
      </c>
    </row>
    <row r="22" customFormat="false" ht="12.8" hidden="false" customHeight="false" outlineLevel="0" collapsed="false">
      <c r="B22" s="8" t="s">
        <v>18</v>
      </c>
      <c r="C22" s="17" t="n">
        <f aca="false">Setosa!D60</f>
        <v>0.106393899698244</v>
      </c>
      <c r="D22" s="17" t="n">
        <f aca="false">Versicolor!D60</f>
        <v>-0.606507689490624</v>
      </c>
      <c r="E22" s="17" t="n">
        <f aca="false">Virginica!D60</f>
        <v>0.54944458902701</v>
      </c>
      <c r="F22" s="20"/>
      <c r="H22" s="8" t="s">
        <v>18</v>
      </c>
      <c r="I22" s="17" t="n">
        <f aca="false">Setosa!E60</f>
        <v>1.25386137034695</v>
      </c>
      <c r="J22" s="17" t="n">
        <f aca="false">Versicolor!E60</f>
        <v>-0.0311795980522466</v>
      </c>
      <c r="K22" s="17" t="n">
        <f aca="false">Virginica!E60</f>
        <v>-0.129476930897094</v>
      </c>
    </row>
    <row r="23" customFormat="false" ht="12.8" hidden="false" customHeight="false" outlineLevel="0" collapsed="false">
      <c r="B23" s="8" t="s">
        <v>19</v>
      </c>
      <c r="C23" s="17" t="n">
        <f aca="false">Setosa!D61</f>
        <v>1.02157610658261</v>
      </c>
      <c r="D23" s="17" t="n">
        <f aca="false">Versicolor!D61</f>
        <v>0.0479032996275683</v>
      </c>
      <c r="E23" s="17" t="n">
        <f aca="false">Virginica!D61</f>
        <v>-0.153778560950427</v>
      </c>
      <c r="F23" s="20"/>
      <c r="H23" s="8" t="s">
        <v>19</v>
      </c>
      <c r="I23" s="17" t="n">
        <f aca="false">Setosa!E61</f>
        <v>1.71913024891764</v>
      </c>
      <c r="J23" s="17" t="n">
        <f aca="false">Versicolor!E61</f>
        <v>-0.410059235360972</v>
      </c>
      <c r="K23" s="17" t="n">
        <f aca="false">Virginica!E61</f>
        <v>-0.602264479557847</v>
      </c>
    </row>
    <row r="24" customFormat="false" ht="12.8" hidden="false" customHeight="false" outlineLevel="0" collapsed="false">
      <c r="B24" s="24"/>
    </row>
    <row r="25" customFormat="false" ht="15" hidden="false" customHeight="false" outlineLevel="0" collapsed="false">
      <c r="B25" s="24"/>
      <c r="C25" s="2" t="s">
        <v>22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customFormat="false" ht="12.8" hidden="false" customHeight="false" outlineLevel="0" collapsed="false">
      <c r="C26" s="0"/>
    </row>
    <row r="27" customFormat="false" ht="12.8" hidden="false" customHeight="false" outlineLevel="0" collapsed="false">
      <c r="C27" s="3" t="s">
        <v>23</v>
      </c>
      <c r="D27" s="3" t="s">
        <v>2</v>
      </c>
      <c r="E27" s="3" t="s">
        <v>2</v>
      </c>
      <c r="I27" s="3" t="s">
        <v>24</v>
      </c>
      <c r="J27" s="3" t="s">
        <v>2</v>
      </c>
      <c r="K27" s="3" t="s">
        <v>2</v>
      </c>
      <c r="O27" s="3" t="s">
        <v>25</v>
      </c>
      <c r="P27" s="3" t="s">
        <v>2</v>
      </c>
      <c r="Q27" s="3" t="s">
        <v>2</v>
      </c>
    </row>
    <row r="28" customFormat="false" ht="12.8" hidden="false" customHeight="false" outlineLevel="0" collapsed="false">
      <c r="C28" s="6" t="s">
        <v>6</v>
      </c>
      <c r="D28" s="6" t="s">
        <v>7</v>
      </c>
      <c r="E28" s="6" t="s">
        <v>8</v>
      </c>
      <c r="I28" s="6" t="s">
        <v>6</v>
      </c>
      <c r="J28" s="6" t="s">
        <v>7</v>
      </c>
      <c r="K28" s="6" t="s">
        <v>8</v>
      </c>
      <c r="O28" s="6" t="s">
        <v>6</v>
      </c>
      <c r="P28" s="6" t="s">
        <v>7</v>
      </c>
      <c r="Q28" s="6" t="s">
        <v>8</v>
      </c>
    </row>
    <row r="29" customFormat="false" ht="12.8" hidden="false" customHeight="false" outlineLevel="0" collapsed="false">
      <c r="B29" s="8" t="s">
        <v>9</v>
      </c>
      <c r="C29" s="25" t="n">
        <f aca="false">Setosa!G54</f>
        <v>-1.17888</v>
      </c>
      <c r="D29" s="25" t="n">
        <f aca="false">Versicolor!G54</f>
        <v>-1.493225</v>
      </c>
      <c r="E29" s="25" t="n">
        <f aca="false">Virginica!G54</f>
        <v>-2.048087</v>
      </c>
      <c r="F29" s="4" t="n">
        <f aca="false">MIN(C29:E29)</f>
        <v>-2.048087</v>
      </c>
      <c r="H29" s="8" t="s">
        <v>9</v>
      </c>
      <c r="I29" s="25" t="n">
        <f aca="false">Setosa!H54</f>
        <v>-0.581926</v>
      </c>
      <c r="J29" s="25" t="n">
        <f aca="false">Versicolor!H54</f>
        <v>-0.564851</v>
      </c>
      <c r="K29" s="25" t="n">
        <f aca="false">Virginica!H54</f>
        <v>-0.589998</v>
      </c>
      <c r="L29" s="4" t="n">
        <f aca="false">MIN(I29:K29)</f>
        <v>-0.589998</v>
      </c>
      <c r="N29" s="8" t="s">
        <v>26</v>
      </c>
      <c r="O29" s="26" t="n">
        <f aca="false">C31</f>
        <v>0.236455660413275</v>
      </c>
      <c r="P29" s="26" t="n">
        <f aca="false">D31</f>
        <v>0.487873955765816</v>
      </c>
      <c r="Q29" s="26" t="n">
        <f aca="false">E31</f>
        <v>0.69525477664316</v>
      </c>
    </row>
    <row r="30" customFormat="false" ht="12.8" hidden="false" customHeight="false" outlineLevel="0" collapsed="false">
      <c r="B30" s="8" t="s">
        <v>11</v>
      </c>
      <c r="C30" s="25" t="n">
        <f aca="false">Setosa!G55</f>
        <v>1.19139</v>
      </c>
      <c r="D30" s="25" t="n">
        <f aca="false">Versicolor!G55</f>
        <v>1.199318</v>
      </c>
      <c r="E30" s="25" t="n">
        <f aca="false">Virginica!G55</f>
        <v>1.734283</v>
      </c>
      <c r="F30" s="4" t="n">
        <f aca="false">MAX(C30:E30)</f>
        <v>1.734283</v>
      </c>
      <c r="H30" s="8" t="s">
        <v>11</v>
      </c>
      <c r="I30" s="25" t="n">
        <f aca="false">Setosa!H55</f>
        <v>0.363555</v>
      </c>
      <c r="J30" s="25" t="n">
        <f aca="false">Versicolor!H55</f>
        <v>0.62989</v>
      </c>
      <c r="K30" s="25" t="n">
        <f aca="false">Virginica!H55</f>
        <v>0.714499</v>
      </c>
      <c r="L30" s="4" t="n">
        <f aca="false">MAX(I30:K30)</f>
        <v>0.714499</v>
      </c>
      <c r="N30" s="8" t="s">
        <v>27</v>
      </c>
      <c r="O30" s="26" t="n">
        <f aca="false">I31</f>
        <v>0.0369187527121616</v>
      </c>
      <c r="P30" s="26" t="n">
        <f aca="false">J31</f>
        <v>0.0723840977168363</v>
      </c>
      <c r="Q30" s="26" t="n">
        <f aca="false">K31</f>
        <v>0.106551234465081</v>
      </c>
    </row>
    <row r="31" customFormat="false" ht="12.8" hidden="false" customHeight="false" outlineLevel="0" collapsed="false">
      <c r="B31" s="8" t="s">
        <v>17</v>
      </c>
      <c r="C31" s="27" t="n">
        <f aca="false">Setosa!G59</f>
        <v>0.236455660413275</v>
      </c>
      <c r="D31" s="27" t="n">
        <f aca="false">Versicolor!G59</f>
        <v>0.487873955765816</v>
      </c>
      <c r="E31" s="27" t="n">
        <f aca="false">Virginica!G59</f>
        <v>0.69525477664316</v>
      </c>
      <c r="H31" s="8" t="s">
        <v>17</v>
      </c>
      <c r="I31" s="27" t="n">
        <f aca="false">Setosa!H59</f>
        <v>0.0369187527121616</v>
      </c>
      <c r="J31" s="27" t="n">
        <f aca="false">Versicolor!H59</f>
        <v>0.0723840977168363</v>
      </c>
      <c r="K31" s="27" t="n">
        <f aca="false">Virginica!H59</f>
        <v>0.106551234465081</v>
      </c>
      <c r="N31" s="8" t="s">
        <v>28</v>
      </c>
      <c r="O31" s="26" t="n">
        <f aca="false">C39</f>
        <v>0.0267964095754486</v>
      </c>
      <c r="P31" s="26" t="n">
        <f aca="false">D39</f>
        <v>0.0547761099612037</v>
      </c>
      <c r="Q31" s="26" t="n">
        <f aca="false">E39</f>
        <v>0.0522954564402208</v>
      </c>
    </row>
    <row r="32" customFormat="false" ht="12.8" hidden="false" customHeight="false" outlineLevel="0" collapsed="false">
      <c r="B32" s="8" t="s">
        <v>18</v>
      </c>
      <c r="C32" s="25" t="n">
        <f aca="false">Setosa!G60</f>
        <v>0.12069973687262</v>
      </c>
      <c r="D32" s="25" t="n">
        <f aca="false">Versicolor!G60</f>
        <v>-0.384093497020918</v>
      </c>
      <c r="E32" s="25" t="n">
        <f aca="false">Virginica!G60</f>
        <v>0.271836290990905</v>
      </c>
      <c r="H32" s="8" t="s">
        <v>18</v>
      </c>
      <c r="I32" s="25" t="n">
        <f aca="false">Setosa!H60</f>
        <v>-0.418881783931297</v>
      </c>
      <c r="J32" s="25" t="n">
        <f aca="false">Versicolor!H60</f>
        <v>0.401588839440162</v>
      </c>
      <c r="K32" s="25" t="n">
        <f aca="false">Virginica!H60</f>
        <v>0.152383949629649</v>
      </c>
      <c r="N32" s="8" t="s">
        <v>29</v>
      </c>
      <c r="O32" s="26" t="n">
        <f aca="false">I39</f>
        <v>0.00903326119808163</v>
      </c>
      <c r="P32" s="26" t="n">
        <f aca="false">J39</f>
        <v>0.00979037305789755</v>
      </c>
      <c r="Q32" s="26" t="n">
        <f aca="false">K39</f>
        <v>0.0342658809554694</v>
      </c>
    </row>
    <row r="33" customFormat="false" ht="12.8" hidden="false" customHeight="false" outlineLevel="0" collapsed="false">
      <c r="B33" s="8" t="s">
        <v>19</v>
      </c>
      <c r="C33" s="25" t="n">
        <f aca="false">Setosa!G61</f>
        <v>0.055302584480684</v>
      </c>
      <c r="D33" s="25" t="n">
        <f aca="false">Versicolor!G61</f>
        <v>-0.342479770470978</v>
      </c>
      <c r="E33" s="25" t="n">
        <f aca="false">Virginica!G61</f>
        <v>-0.084905390377386</v>
      </c>
      <c r="H33" s="8" t="s">
        <v>19</v>
      </c>
      <c r="I33" s="25" t="n">
        <f aca="false">Setosa!H61</f>
        <v>0.626959511955607</v>
      </c>
      <c r="J33" s="25" t="n">
        <f aca="false">Versicolor!H61</f>
        <v>-0.147219710346037</v>
      </c>
      <c r="K33" s="25" t="n">
        <f aca="false">Virginica!H61</f>
        <v>-0.526783953196089</v>
      </c>
    </row>
    <row r="35" customFormat="false" ht="12.8" hidden="false" customHeight="false" outlineLevel="0" collapsed="false">
      <c r="C35" s="3" t="s">
        <v>30</v>
      </c>
      <c r="D35" s="3" t="s">
        <v>2</v>
      </c>
      <c r="E35" s="3" t="s">
        <v>2</v>
      </c>
      <c r="I35" s="3" t="s">
        <v>31</v>
      </c>
      <c r="J35" s="3" t="s">
        <v>2</v>
      </c>
      <c r="K35" s="3" t="s">
        <v>2</v>
      </c>
    </row>
    <row r="36" customFormat="false" ht="12.8" hidden="false" customHeight="false" outlineLevel="0" collapsed="false">
      <c r="C36" s="6" t="s">
        <v>6</v>
      </c>
      <c r="D36" s="6" t="s">
        <v>7</v>
      </c>
      <c r="E36" s="6" t="s">
        <v>8</v>
      </c>
      <c r="I36" s="6" t="s">
        <v>6</v>
      </c>
      <c r="J36" s="6" t="s">
        <v>7</v>
      </c>
      <c r="K36" s="6" t="s">
        <v>8</v>
      </c>
    </row>
    <row r="37" customFormat="false" ht="12.8" hidden="false" customHeight="false" outlineLevel="0" collapsed="false">
      <c r="B37" s="8" t="s">
        <v>9</v>
      </c>
      <c r="C37" s="25" t="n">
        <f aca="false">Setosa!I54</f>
        <v>-0.455451</v>
      </c>
      <c r="D37" s="25" t="n">
        <f aca="false">Versicolor!I54</f>
        <v>-0.421366</v>
      </c>
      <c r="E37" s="25" t="n">
        <f aca="false">Virginica!I54</f>
        <v>-0.543062</v>
      </c>
      <c r="F37" s="4" t="n">
        <f aca="false">MIN(C37:E37)</f>
        <v>-0.543062</v>
      </c>
      <c r="H37" s="8" t="s">
        <v>9</v>
      </c>
      <c r="I37" s="25" t="n">
        <f aca="false">Setosa!J54</f>
        <v>-0.170863</v>
      </c>
      <c r="J37" s="25" t="n">
        <f aca="false">Versicolor!J54</f>
        <v>-0.245634</v>
      </c>
      <c r="K37" s="25" t="n">
        <f aca="false">Virginica!J54</f>
        <v>-0.402098</v>
      </c>
      <c r="L37" s="4" t="n">
        <f aca="false">MIN(I37:K37)</f>
        <v>-0.402098</v>
      </c>
    </row>
    <row r="38" customFormat="false" ht="12.8" hidden="false" customHeight="false" outlineLevel="0" collapsed="false">
      <c r="B38" s="8" t="s">
        <v>11</v>
      </c>
      <c r="C38" s="25" t="n">
        <f aca="false">Setosa!I55</f>
        <v>0.41933</v>
      </c>
      <c r="D38" s="25" t="n">
        <f aca="false">Versicolor!I55</f>
        <v>0.57837</v>
      </c>
      <c r="E38" s="25" t="n">
        <f aca="false">Virginica!I55</f>
        <v>0.428619</v>
      </c>
      <c r="F38" s="4" t="n">
        <f aca="false">MAX(C38:E38)</f>
        <v>0.57837</v>
      </c>
      <c r="H38" s="8" t="s">
        <v>11</v>
      </c>
      <c r="I38" s="25" t="n">
        <f aca="false">Setosa!J55</f>
        <v>0.309058</v>
      </c>
      <c r="J38" s="25" t="n">
        <f aca="false">Versicolor!J55</f>
        <v>0.240871</v>
      </c>
      <c r="K38" s="25" t="n">
        <f aca="false">Virginica!J55</f>
        <v>0.401271</v>
      </c>
      <c r="L38" s="4" t="n">
        <f aca="false">MAX(I38:K38)</f>
        <v>0.401271</v>
      </c>
    </row>
    <row r="39" customFormat="false" ht="12.8" hidden="false" customHeight="false" outlineLevel="0" collapsed="false">
      <c r="B39" s="8" t="s">
        <v>17</v>
      </c>
      <c r="C39" s="27" t="n">
        <f aca="false">Setosa!I59</f>
        <v>0.0267964095754486</v>
      </c>
      <c r="D39" s="27" t="n">
        <f aca="false">Versicolor!I59</f>
        <v>0.0547761099612037</v>
      </c>
      <c r="E39" s="27" t="n">
        <f aca="false">Virginica!I59</f>
        <v>0.0522954564402208</v>
      </c>
      <c r="H39" s="8" t="s">
        <v>17</v>
      </c>
      <c r="I39" s="27" t="n">
        <f aca="false">Setosa!J59</f>
        <v>0.00903326119808163</v>
      </c>
      <c r="J39" s="27" t="n">
        <f aca="false">Versicolor!J59</f>
        <v>0.00979037305789755</v>
      </c>
      <c r="K39" s="27" t="n">
        <f aca="false">Virginica!J59</f>
        <v>0.0342658809554694</v>
      </c>
    </row>
    <row r="40" customFormat="false" ht="12.8" hidden="false" customHeight="false" outlineLevel="0" collapsed="false">
      <c r="B40" s="8" t="s">
        <v>18</v>
      </c>
      <c r="C40" s="25" t="n">
        <f aca="false">Setosa!I60</f>
        <v>-0.275228073924701</v>
      </c>
      <c r="D40" s="25" t="n">
        <f aca="false">Versicolor!I60</f>
        <v>0.442178546314129</v>
      </c>
      <c r="E40" s="25" t="n">
        <f aca="false">Virginica!I60</f>
        <v>-0.137590216499518</v>
      </c>
      <c r="H40" s="8" t="s">
        <v>18</v>
      </c>
      <c r="I40" s="25" t="n">
        <f aca="false">Setosa!J60</f>
        <v>0.828947681492414</v>
      </c>
      <c r="J40" s="25" t="n">
        <f aca="false">Versicolor!J60</f>
        <v>-0.220172293463428</v>
      </c>
      <c r="K40" s="25" t="n">
        <f aca="false">Virginica!J60</f>
        <v>-0.000789284725146182</v>
      </c>
    </row>
    <row r="41" customFormat="false" ht="12.8" hidden="false" customHeight="false" outlineLevel="0" collapsed="false">
      <c r="B41" s="8" t="s">
        <v>19</v>
      </c>
      <c r="C41" s="25" t="n">
        <f aca="false">Setosa!I61</f>
        <v>1.45431759894812</v>
      </c>
      <c r="D41" s="25" t="n">
        <f aca="false">Versicolor!I61</f>
        <v>-0.0354309002251987</v>
      </c>
      <c r="E41" s="25" t="n">
        <f aca="false">Virginica!I61</f>
        <v>-0.351202278910002</v>
      </c>
      <c r="H41" s="8" t="s">
        <v>19</v>
      </c>
      <c r="I41" s="25" t="n">
        <f aca="false">Setosa!J61</f>
        <v>1.03797208253309</v>
      </c>
      <c r="J41" s="25" t="n">
        <f aca="false">Versicolor!J61</f>
        <v>0.585549177603195</v>
      </c>
      <c r="K41" s="25" t="n">
        <f aca="false">Virginica!J61</f>
        <v>-0.30922910850353</v>
      </c>
    </row>
  </sheetData>
  <mergeCells count="13">
    <mergeCell ref="C1:Q1"/>
    <mergeCell ref="C3:E3"/>
    <mergeCell ref="I3:K3"/>
    <mergeCell ref="O3:Q3"/>
    <mergeCell ref="C14:E14"/>
    <mergeCell ref="I14:K14"/>
    <mergeCell ref="O14:Q14"/>
    <mergeCell ref="C25:Q25"/>
    <mergeCell ref="C27:E27"/>
    <mergeCell ref="I27:K27"/>
    <mergeCell ref="O27:Q27"/>
    <mergeCell ref="C35:E35"/>
    <mergeCell ref="I35:K3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M55" activeCellId="0" sqref="M55"/>
    </sheetView>
  </sheetViews>
  <sheetFormatPr defaultRowHeight="12.8"/>
  <cols>
    <col collapsed="false" hidden="false" max="1" min="1" style="0" width="11.5204081632653"/>
    <col collapsed="false" hidden="false" max="5" min="2" style="28" width="9.74489795918367"/>
    <col collapsed="false" hidden="false" max="6" min="6" style="0" width="6.54081632653061"/>
    <col collapsed="false" hidden="false" max="10" min="7" style="0" width="9.74489795918367"/>
    <col collapsed="false" hidden="false" max="1025" min="11" style="0" width="11.5204081632653"/>
  </cols>
  <sheetData>
    <row r="1" customFormat="false" ht="12.8" hidden="false" customHeight="false" outlineLevel="0" collapsed="false">
      <c r="B1" s="3" t="s">
        <v>6</v>
      </c>
      <c r="C1" s="3"/>
      <c r="D1" s="3"/>
      <c r="E1" s="3"/>
      <c r="G1" s="3" t="s">
        <v>6</v>
      </c>
      <c r="H1" s="3"/>
      <c r="I1" s="3"/>
      <c r="J1" s="3"/>
    </row>
    <row r="2" customFormat="false" ht="12.8" hidden="false" customHeight="false" outlineLevel="0" collapsed="false">
      <c r="B2" s="3" t="s">
        <v>32</v>
      </c>
      <c r="C2" s="3"/>
      <c r="D2" s="3" t="s">
        <v>33</v>
      </c>
      <c r="E2" s="3"/>
      <c r="G2" s="3" t="s">
        <v>34</v>
      </c>
      <c r="H2" s="3"/>
      <c r="I2" s="3"/>
      <c r="J2" s="3"/>
    </row>
    <row r="3" customFormat="false" ht="12.8" hidden="false" customHeight="false" outlineLevel="0" collapsed="false">
      <c r="B3" s="29" t="s">
        <v>2</v>
      </c>
      <c r="C3" s="29" t="s">
        <v>4</v>
      </c>
      <c r="D3" s="29" t="s">
        <v>2</v>
      </c>
      <c r="E3" s="29" t="s">
        <v>4</v>
      </c>
      <c r="G3" s="29" t="s">
        <v>26</v>
      </c>
      <c r="H3" s="29" t="s">
        <v>27</v>
      </c>
      <c r="I3" s="29" t="s">
        <v>28</v>
      </c>
      <c r="J3" s="29" t="s">
        <v>29</v>
      </c>
    </row>
    <row r="4" customFormat="false" ht="12.8" hidden="false" customHeight="false" outlineLevel="0" collapsed="false">
      <c r="B4" s="11" t="n">
        <v>5.1</v>
      </c>
      <c r="C4" s="11" t="n">
        <v>3.5</v>
      </c>
      <c r="D4" s="11" t="n">
        <v>1.4</v>
      </c>
      <c r="E4" s="11" t="n">
        <v>0.2</v>
      </c>
      <c r="G4" s="30" t="n">
        <v>0.106842</v>
      </c>
      <c r="H4" s="30" t="n">
        <v>-0.024894</v>
      </c>
      <c r="I4" s="30" t="n">
        <v>0.08217</v>
      </c>
      <c r="J4" s="30" t="n">
        <v>-0.034542</v>
      </c>
    </row>
    <row r="5" customFormat="false" ht="12.8" hidden="false" customHeight="false" outlineLevel="0" collapsed="false">
      <c r="B5" s="11" t="n">
        <v>4.9</v>
      </c>
      <c r="C5" s="11" t="n">
        <v>3</v>
      </c>
      <c r="D5" s="11" t="n">
        <v>1.4</v>
      </c>
      <c r="E5" s="11" t="n">
        <v>0.2</v>
      </c>
      <c r="G5" s="30" t="n">
        <v>-0.394047</v>
      </c>
      <c r="H5" s="30" t="n">
        <v>0.165866</v>
      </c>
      <c r="I5" s="30" t="n">
        <v>0.131481</v>
      </c>
      <c r="J5" s="30" t="n">
        <v>-0.017551</v>
      </c>
    </row>
    <row r="6" customFormat="false" ht="12.8" hidden="false" customHeight="false" outlineLevel="0" collapsed="false">
      <c r="B6" s="11" t="n">
        <v>4.7</v>
      </c>
      <c r="C6" s="11" t="n">
        <v>3.2</v>
      </c>
      <c r="D6" s="11" t="n">
        <v>1.3</v>
      </c>
      <c r="E6" s="11" t="n">
        <v>0.2</v>
      </c>
      <c r="G6" s="30" t="n">
        <v>-0.390688</v>
      </c>
      <c r="H6" s="30" t="n">
        <v>-0.126851</v>
      </c>
      <c r="I6" s="30" t="n">
        <v>0.071812</v>
      </c>
      <c r="J6" s="30" t="n">
        <v>0.009744</v>
      </c>
    </row>
    <row r="7" customFormat="false" ht="12.8" hidden="false" customHeight="false" outlineLevel="0" collapsed="false">
      <c r="B7" s="11" t="n">
        <v>4.6</v>
      </c>
      <c r="C7" s="11" t="n">
        <v>3.1</v>
      </c>
      <c r="D7" s="11" t="n">
        <v>1.5</v>
      </c>
      <c r="E7" s="11" t="n">
        <v>0.2</v>
      </c>
      <c r="G7" s="30" t="n">
        <v>-0.511702</v>
      </c>
      <c r="H7" s="30" t="n">
        <v>-0.026561</v>
      </c>
      <c r="I7" s="30" t="n">
        <v>-0.111214</v>
      </c>
      <c r="J7" s="30" t="n">
        <v>-0.032673</v>
      </c>
    </row>
    <row r="8" customFormat="false" ht="12.8" hidden="false" customHeight="false" outlineLevel="0" collapsed="false">
      <c r="B8" s="11" t="n">
        <v>5</v>
      </c>
      <c r="C8" s="11" t="n">
        <v>3.6</v>
      </c>
      <c r="D8" s="11" t="n">
        <v>1.4</v>
      </c>
      <c r="E8" s="11" t="n">
        <v>0.2</v>
      </c>
      <c r="G8" s="30" t="n">
        <v>0.113349</v>
      </c>
      <c r="H8" s="30" t="n">
        <v>-0.14675</v>
      </c>
      <c r="I8" s="30" t="n">
        <v>0.010713</v>
      </c>
      <c r="J8" s="30" t="n">
        <v>-0.032889</v>
      </c>
    </row>
    <row r="9" customFormat="false" ht="12.8" hidden="false" customHeight="false" outlineLevel="0" collapsed="false">
      <c r="B9" s="11" t="n">
        <v>5.4</v>
      </c>
      <c r="C9" s="11" t="n">
        <v>3.9</v>
      </c>
      <c r="D9" s="11" t="n">
        <v>1.7</v>
      </c>
      <c r="E9" s="11" t="n">
        <v>0.4</v>
      </c>
      <c r="G9" s="30" t="n">
        <v>0.642901</v>
      </c>
      <c r="H9" s="30" t="n">
        <v>0.079406</v>
      </c>
      <c r="I9" s="30" t="n">
        <v>-0.184433</v>
      </c>
      <c r="J9" s="30" t="n">
        <v>0.068831</v>
      </c>
    </row>
    <row r="10" customFormat="false" ht="12.8" hidden="false" customHeight="false" outlineLevel="0" collapsed="false">
      <c r="B10" s="11" t="n">
        <v>4.6</v>
      </c>
      <c r="C10" s="11" t="n">
        <v>3.4</v>
      </c>
      <c r="D10" s="11" t="n">
        <v>1.4</v>
      </c>
      <c r="E10" s="11" t="n">
        <v>0.3</v>
      </c>
      <c r="G10" s="30" t="n">
        <v>-0.294755</v>
      </c>
      <c r="H10" s="30" t="n">
        <v>-0.248675</v>
      </c>
      <c r="I10" s="30" t="n">
        <v>-0.129858</v>
      </c>
      <c r="J10" s="30" t="n">
        <v>0.082445</v>
      </c>
    </row>
    <row r="11" customFormat="false" ht="12.8" hidden="false" customHeight="false" outlineLevel="0" collapsed="false">
      <c r="B11" s="11" t="n">
        <v>5</v>
      </c>
      <c r="C11" s="11" t="n">
        <v>3.4</v>
      </c>
      <c r="D11" s="11" t="n">
        <v>1.5</v>
      </c>
      <c r="E11" s="11" t="n">
        <v>0.2</v>
      </c>
      <c r="G11" s="30" t="n">
        <v>-0.023826</v>
      </c>
      <c r="H11" s="30" t="n">
        <v>0.026391</v>
      </c>
      <c r="I11" s="30" t="n">
        <v>-0.017611</v>
      </c>
      <c r="J11" s="30" t="n">
        <v>-0.052969</v>
      </c>
    </row>
    <row r="12" customFormat="false" ht="12.8" hidden="false" customHeight="false" outlineLevel="0" collapsed="false">
      <c r="B12" s="11" t="n">
        <v>4.4</v>
      </c>
      <c r="C12" s="11" t="n">
        <v>2.9</v>
      </c>
      <c r="D12" s="11" t="n">
        <v>1.4</v>
      </c>
      <c r="E12" s="11" t="n">
        <v>0.2</v>
      </c>
      <c r="G12" s="30" t="n">
        <v>-0.802001</v>
      </c>
      <c r="H12" s="30" t="n">
        <v>-0.071009</v>
      </c>
      <c r="I12" s="30" t="n">
        <v>-0.06104</v>
      </c>
      <c r="J12" s="30" t="n">
        <v>0.002442</v>
      </c>
    </row>
    <row r="13" customFormat="false" ht="12.8" hidden="false" customHeight="false" outlineLevel="0" collapsed="false">
      <c r="B13" s="11" t="n">
        <v>4.9</v>
      </c>
      <c r="C13" s="11" t="n">
        <v>3.1</v>
      </c>
      <c r="D13" s="11" t="n">
        <v>1.5</v>
      </c>
      <c r="E13" s="11" t="n">
        <v>0.1</v>
      </c>
      <c r="G13" s="30" t="n">
        <v>-0.317334</v>
      </c>
      <c r="H13" s="30" t="n">
        <v>0.13971</v>
      </c>
      <c r="I13" s="30" t="n">
        <v>0.040282</v>
      </c>
      <c r="J13" s="30" t="n">
        <v>-0.140489</v>
      </c>
    </row>
    <row r="14" customFormat="false" ht="12.8" hidden="false" customHeight="false" outlineLevel="0" collapsed="false">
      <c r="B14" s="11" t="n">
        <v>5.4</v>
      </c>
      <c r="C14" s="11" t="n">
        <v>3.7</v>
      </c>
      <c r="D14" s="11" t="n">
        <v>1.5</v>
      </c>
      <c r="E14" s="11" t="n">
        <v>0.2</v>
      </c>
      <c r="G14" s="30" t="n">
        <v>0.46405</v>
      </c>
      <c r="H14" s="30" t="n">
        <v>0.079342</v>
      </c>
      <c r="I14" s="30" t="n">
        <v>0.075992</v>
      </c>
      <c r="J14" s="30" t="n">
        <v>-0.073265</v>
      </c>
    </row>
    <row r="15" customFormat="false" ht="12.8" hidden="false" customHeight="false" outlineLevel="0" collapsed="false">
      <c r="B15" s="11" t="n">
        <v>4.8</v>
      </c>
      <c r="C15" s="11" t="n">
        <v>3.4</v>
      </c>
      <c r="D15" s="11" t="n">
        <v>1.6</v>
      </c>
      <c r="E15" s="11" t="n">
        <v>0.2</v>
      </c>
      <c r="G15" s="30" t="n">
        <v>-0.147987</v>
      </c>
      <c r="H15" s="30" t="n">
        <v>-0.044181</v>
      </c>
      <c r="I15" s="30" t="n">
        <v>-0.188848</v>
      </c>
      <c r="J15" s="30" t="n">
        <v>-0.069744</v>
      </c>
    </row>
    <row r="16" customFormat="false" ht="12.8" hidden="false" customHeight="false" outlineLevel="0" collapsed="false">
      <c r="B16" s="11" t="n">
        <v>4.8</v>
      </c>
      <c r="C16" s="11" t="n">
        <v>3</v>
      </c>
      <c r="D16" s="11" t="n">
        <v>1.4</v>
      </c>
      <c r="E16" s="11" t="n">
        <v>0.1</v>
      </c>
      <c r="G16" s="30" t="n">
        <v>-0.467311</v>
      </c>
      <c r="H16" s="30" t="n">
        <v>0.092984</v>
      </c>
      <c r="I16" s="30" t="n">
        <v>0.106991</v>
      </c>
      <c r="J16" s="30" t="n">
        <v>-0.110936</v>
      </c>
    </row>
    <row r="17" customFormat="false" ht="12.8" hidden="false" customHeight="false" outlineLevel="0" collapsed="false">
      <c r="B17" s="11" t="n">
        <v>4.3</v>
      </c>
      <c r="C17" s="11" t="n">
        <v>3</v>
      </c>
      <c r="D17" s="11" t="n">
        <v>1.1</v>
      </c>
      <c r="E17" s="11" t="n">
        <v>0.1</v>
      </c>
      <c r="G17" s="30" t="n">
        <v>-0.830814</v>
      </c>
      <c r="H17" s="30" t="n">
        <v>-0.352975</v>
      </c>
      <c r="I17" s="30" t="n">
        <v>0.136745</v>
      </c>
      <c r="J17" s="30" t="n">
        <v>-0.020928</v>
      </c>
    </row>
    <row r="18" customFormat="false" ht="12.8" hidden="false" customHeight="false" outlineLevel="0" collapsed="false">
      <c r="B18" s="11" t="n">
        <v>5.8</v>
      </c>
      <c r="C18" s="11" t="n">
        <v>4</v>
      </c>
      <c r="D18" s="11" t="n">
        <v>1.2</v>
      </c>
      <c r="E18" s="11" t="n">
        <v>0.2</v>
      </c>
      <c r="G18" s="30" t="n">
        <v>0.922962</v>
      </c>
      <c r="H18" s="30" t="n">
        <v>-0.014723</v>
      </c>
      <c r="I18" s="30" t="n">
        <v>0.41933</v>
      </c>
      <c r="J18" s="30" t="n">
        <v>-0.021591</v>
      </c>
    </row>
    <row r="19" customFormat="false" ht="12.8" hidden="false" customHeight="false" outlineLevel="0" collapsed="false">
      <c r="B19" s="11" t="n">
        <v>5.7</v>
      </c>
      <c r="C19" s="11" t="n">
        <v>4.4</v>
      </c>
      <c r="D19" s="11" t="n">
        <v>1.5</v>
      </c>
      <c r="E19" s="11" t="n">
        <v>0.4</v>
      </c>
      <c r="G19" s="30" t="n">
        <v>1.19139</v>
      </c>
      <c r="H19" s="30" t="n">
        <v>-0.149577</v>
      </c>
      <c r="I19" s="30" t="n">
        <v>-0.023258</v>
      </c>
      <c r="J19" s="30" t="n">
        <v>0.096213</v>
      </c>
    </row>
    <row r="20" customFormat="false" ht="12.8" hidden="false" customHeight="false" outlineLevel="0" collapsed="false">
      <c r="B20" s="11" t="n">
        <v>5.4</v>
      </c>
      <c r="C20" s="11" t="n">
        <v>3.9</v>
      </c>
      <c r="D20" s="11" t="n">
        <v>1.3</v>
      </c>
      <c r="E20" s="11" t="n">
        <v>0.4</v>
      </c>
      <c r="G20" s="30" t="n">
        <v>0.604283</v>
      </c>
      <c r="H20" s="30" t="n">
        <v>-0.116616</v>
      </c>
      <c r="I20" s="30" t="n">
        <v>0.148547</v>
      </c>
      <c r="J20" s="30" t="n">
        <v>0.164791</v>
      </c>
    </row>
    <row r="21" customFormat="false" ht="12.8" hidden="false" customHeight="false" outlineLevel="0" collapsed="false">
      <c r="B21" s="11" t="n">
        <v>5.1</v>
      </c>
      <c r="C21" s="11" t="n">
        <v>3.5</v>
      </c>
      <c r="D21" s="11" t="n">
        <v>1.4</v>
      </c>
      <c r="E21" s="11" t="n">
        <v>0.3</v>
      </c>
      <c r="G21" s="30" t="n">
        <v>0.113199</v>
      </c>
      <c r="H21" s="30" t="n">
        <v>-0.0118</v>
      </c>
      <c r="I21" s="30" t="n">
        <v>0.062663</v>
      </c>
      <c r="J21" s="30" t="n">
        <v>0.062451</v>
      </c>
    </row>
    <row r="22" customFormat="false" ht="12.8" hidden="false" customHeight="false" outlineLevel="0" collapsed="false">
      <c r="B22" s="11" t="n">
        <v>5.7</v>
      </c>
      <c r="C22" s="11" t="n">
        <v>3.8</v>
      </c>
      <c r="D22" s="11" t="n">
        <v>1.7</v>
      </c>
      <c r="E22" s="11" t="n">
        <v>0.3</v>
      </c>
      <c r="G22" s="30" t="n">
        <v>0.763853</v>
      </c>
      <c r="H22" s="30" t="n">
        <v>0.307745</v>
      </c>
      <c r="I22" s="30" t="n">
        <v>-0.005476</v>
      </c>
      <c r="J22" s="30" t="n">
        <v>-0.037031</v>
      </c>
    </row>
    <row r="23" customFormat="false" ht="12.8" hidden="false" customHeight="false" outlineLevel="0" collapsed="false">
      <c r="B23" s="11" t="n">
        <v>5.1</v>
      </c>
      <c r="C23" s="11" t="n">
        <v>3.8</v>
      </c>
      <c r="D23" s="11" t="n">
        <v>1.5</v>
      </c>
      <c r="E23" s="11" t="n">
        <v>0.3</v>
      </c>
      <c r="G23" s="30" t="n">
        <v>0.343097</v>
      </c>
      <c r="H23" s="30" t="n">
        <v>-0.148997</v>
      </c>
      <c r="I23" s="30" t="n">
        <v>-0.102964</v>
      </c>
      <c r="J23" s="30" t="n">
        <v>0.032596</v>
      </c>
    </row>
    <row r="24" customFormat="false" ht="12.8" hidden="false" customHeight="false" outlineLevel="0" collapsed="false">
      <c r="B24" s="11" t="n">
        <v>5.4</v>
      </c>
      <c r="C24" s="11" t="n">
        <v>3.4</v>
      </c>
      <c r="D24" s="11" t="n">
        <v>1.7</v>
      </c>
      <c r="E24" s="11" t="n">
        <v>0.2</v>
      </c>
      <c r="G24" s="30" t="n">
        <v>0.263114</v>
      </c>
      <c r="H24" s="30" t="n">
        <v>0.363555</v>
      </c>
      <c r="I24" s="30" t="n">
        <v>-0.008116</v>
      </c>
      <c r="J24" s="30" t="n">
        <v>-0.11538</v>
      </c>
    </row>
    <row r="25" customFormat="false" ht="12.8" hidden="false" customHeight="false" outlineLevel="0" collapsed="false">
      <c r="B25" s="11" t="n">
        <v>5.1</v>
      </c>
      <c r="C25" s="11" t="n">
        <v>3.7</v>
      </c>
      <c r="D25" s="11" t="n">
        <v>1.5</v>
      </c>
      <c r="E25" s="11" t="n">
        <v>0.4</v>
      </c>
      <c r="G25" s="30" t="n">
        <v>0.276039</v>
      </c>
      <c r="H25" s="30" t="n">
        <v>-0.073836</v>
      </c>
      <c r="I25" s="30" t="n">
        <v>-0.09501</v>
      </c>
      <c r="J25" s="30" t="n">
        <v>0.131544</v>
      </c>
    </row>
    <row r="26" customFormat="false" ht="12.8" hidden="false" customHeight="false" outlineLevel="0" collapsed="false">
      <c r="B26" s="11" t="n">
        <v>4.6</v>
      </c>
      <c r="C26" s="11" t="n">
        <v>3.6</v>
      </c>
      <c r="D26" s="11" t="n">
        <v>1</v>
      </c>
      <c r="E26" s="11" t="n">
        <v>0.2</v>
      </c>
      <c r="G26" s="30" t="n">
        <v>-0.1929</v>
      </c>
      <c r="H26" s="30" t="n">
        <v>-0.581926</v>
      </c>
      <c r="I26" s="30" t="n">
        <v>0.167707</v>
      </c>
      <c r="J26" s="30" t="n">
        <v>0.077502</v>
      </c>
    </row>
    <row r="27" customFormat="false" ht="12.8" hidden="false" customHeight="false" outlineLevel="0" collapsed="false">
      <c r="B27" s="11" t="n">
        <v>5.1</v>
      </c>
      <c r="C27" s="11" t="n">
        <v>3.3</v>
      </c>
      <c r="D27" s="11" t="n">
        <v>1.7</v>
      </c>
      <c r="E27" s="11" t="n">
        <v>0.5</v>
      </c>
      <c r="G27" s="30" t="n">
        <v>0.008045</v>
      </c>
      <c r="H27" s="30" t="n">
        <v>0.285539</v>
      </c>
      <c r="I27" s="30" t="n">
        <v>-0.171164</v>
      </c>
      <c r="J27" s="30" t="n">
        <v>0.188377</v>
      </c>
    </row>
    <row r="28" customFormat="false" ht="12.8" hidden="false" customHeight="false" outlineLevel="0" collapsed="false">
      <c r="B28" s="11" t="n">
        <v>4.8</v>
      </c>
      <c r="C28" s="11" t="n">
        <v>3.4</v>
      </c>
      <c r="D28" s="11" t="n">
        <v>1.9</v>
      </c>
      <c r="E28" s="11" t="n">
        <v>0.2</v>
      </c>
      <c r="G28" s="30" t="n">
        <v>-0.119024</v>
      </c>
      <c r="H28" s="30" t="n">
        <v>0.102836</v>
      </c>
      <c r="I28" s="30" t="n">
        <v>-0.438583</v>
      </c>
      <c r="J28" s="30" t="n">
        <v>-0.141714</v>
      </c>
    </row>
    <row r="29" customFormat="false" ht="12.8" hidden="false" customHeight="false" outlineLevel="0" collapsed="false">
      <c r="B29" s="11" t="n">
        <v>5</v>
      </c>
      <c r="C29" s="11" t="n">
        <v>3</v>
      </c>
      <c r="D29" s="11" t="n">
        <v>1.6</v>
      </c>
      <c r="E29" s="11" t="n">
        <v>0.2</v>
      </c>
      <c r="G29" s="30" t="n">
        <v>-0.307831</v>
      </c>
      <c r="H29" s="30" t="n">
        <v>0.323665</v>
      </c>
      <c r="I29" s="30" t="n">
        <v>0.008987</v>
      </c>
      <c r="J29" s="30" t="n">
        <v>-0.069139</v>
      </c>
    </row>
    <row r="30" customFormat="false" ht="12.8" hidden="false" customHeight="false" outlineLevel="0" collapsed="false">
      <c r="B30" s="11" t="n">
        <v>5</v>
      </c>
      <c r="C30" s="11" t="n">
        <v>3.4</v>
      </c>
      <c r="D30" s="11" t="n">
        <v>1.6</v>
      </c>
      <c r="E30" s="11" t="n">
        <v>0.4</v>
      </c>
      <c r="G30" s="30" t="n">
        <v>-0.001459</v>
      </c>
      <c r="H30" s="30" t="n">
        <v>0.101584</v>
      </c>
      <c r="I30" s="30" t="n">
        <v>-0.139869</v>
      </c>
      <c r="J30" s="30" t="n">
        <v>0.117027</v>
      </c>
    </row>
    <row r="31" customFormat="false" ht="12.8" hidden="false" customHeight="false" outlineLevel="0" collapsed="false">
      <c r="B31" s="11" t="n">
        <v>5.2</v>
      </c>
      <c r="C31" s="11" t="n">
        <v>3.5</v>
      </c>
      <c r="D31" s="11" t="n">
        <v>1.5</v>
      </c>
      <c r="E31" s="11" t="n">
        <v>0.2</v>
      </c>
      <c r="G31" s="30" t="n">
        <v>0.183405</v>
      </c>
      <c r="H31" s="30" t="n">
        <v>0.0839</v>
      </c>
      <c r="I31" s="30" t="n">
        <v>0.042921</v>
      </c>
      <c r="J31" s="30" t="n">
        <v>-0.06214</v>
      </c>
    </row>
    <row r="32" customFormat="false" ht="12.8" hidden="false" customHeight="false" outlineLevel="0" collapsed="false">
      <c r="B32" s="11" t="n">
        <v>5.2</v>
      </c>
      <c r="C32" s="11" t="n">
        <v>3.4</v>
      </c>
      <c r="D32" s="11" t="n">
        <v>1.4</v>
      </c>
      <c r="E32" s="11" t="n">
        <v>0.2</v>
      </c>
      <c r="G32" s="30" t="n">
        <v>0.100335</v>
      </c>
      <c r="H32" s="30" t="n">
        <v>0.096962</v>
      </c>
      <c r="I32" s="30" t="n">
        <v>0.153627</v>
      </c>
      <c r="J32" s="30" t="n">
        <v>-0.036194</v>
      </c>
    </row>
    <row r="33" customFormat="false" ht="12.8" hidden="false" customHeight="false" outlineLevel="0" collapsed="false">
      <c r="B33" s="11" t="n">
        <v>4.7</v>
      </c>
      <c r="C33" s="11" t="n">
        <v>3.2</v>
      </c>
      <c r="D33" s="11" t="n">
        <v>1.6</v>
      </c>
      <c r="E33" s="11" t="n">
        <v>0.2</v>
      </c>
      <c r="G33" s="30" t="n">
        <v>-0.361725</v>
      </c>
      <c r="H33" s="30" t="n">
        <v>0.020166</v>
      </c>
      <c r="I33" s="30" t="n">
        <v>-0.177923</v>
      </c>
      <c r="J33" s="30" t="n">
        <v>-0.062226</v>
      </c>
    </row>
    <row r="34" customFormat="false" ht="12.8" hidden="false" customHeight="false" outlineLevel="0" collapsed="false">
      <c r="B34" s="11" t="n">
        <v>4.8</v>
      </c>
      <c r="C34" s="11" t="n">
        <v>3.1</v>
      </c>
      <c r="D34" s="11" t="n">
        <v>1.6</v>
      </c>
      <c r="E34" s="11" t="n">
        <v>0.2</v>
      </c>
      <c r="G34" s="30" t="n">
        <v>-0.368232</v>
      </c>
      <c r="H34" s="30" t="n">
        <v>0.142021</v>
      </c>
      <c r="I34" s="30" t="n">
        <v>-0.106466</v>
      </c>
      <c r="J34" s="30" t="n">
        <v>-0.063879</v>
      </c>
    </row>
    <row r="35" customFormat="false" ht="12.8" hidden="false" customHeight="false" outlineLevel="0" collapsed="false">
      <c r="B35" s="11" t="n">
        <v>5.4</v>
      </c>
      <c r="C35" s="11" t="n">
        <v>3.4</v>
      </c>
      <c r="D35" s="11" t="n">
        <v>1.5</v>
      </c>
      <c r="E35" s="11" t="n">
        <v>0.4</v>
      </c>
      <c r="G35" s="30" t="n">
        <v>0.256518</v>
      </c>
      <c r="H35" s="30" t="n">
        <v>0.291732</v>
      </c>
      <c r="I35" s="30" t="n">
        <v>0.119361</v>
      </c>
      <c r="J35" s="30" t="n">
        <v>0.126586</v>
      </c>
    </row>
    <row r="36" customFormat="false" ht="12.8" hidden="false" customHeight="false" outlineLevel="0" collapsed="false">
      <c r="B36" s="11" t="n">
        <v>5.2</v>
      </c>
      <c r="C36" s="11" t="n">
        <v>4.1</v>
      </c>
      <c r="D36" s="11" t="n">
        <v>1.5</v>
      </c>
      <c r="E36" s="11" t="n">
        <v>0.1</v>
      </c>
      <c r="G36" s="30" t="n">
        <v>0.617537</v>
      </c>
      <c r="H36" s="30" t="n">
        <v>-0.301598</v>
      </c>
      <c r="I36" s="30" t="n">
        <v>-0.102337</v>
      </c>
      <c r="J36" s="30" t="n">
        <v>-0.170863</v>
      </c>
    </row>
    <row r="37" customFormat="false" ht="12.8" hidden="false" customHeight="false" outlineLevel="0" collapsed="false">
      <c r="B37" s="11" t="n">
        <v>5.5</v>
      </c>
      <c r="C37" s="11" t="n">
        <v>4.2</v>
      </c>
      <c r="D37" s="11" t="n">
        <v>1.4</v>
      </c>
      <c r="E37" s="11" t="n">
        <v>0.2</v>
      </c>
      <c r="G37" s="30" t="n">
        <v>0.888377</v>
      </c>
      <c r="H37" s="30" t="n">
        <v>-0.220212</v>
      </c>
      <c r="I37" s="30" t="n">
        <v>0.06593</v>
      </c>
      <c r="J37" s="30" t="n">
        <v>-0.062658</v>
      </c>
    </row>
    <row r="38" customFormat="false" ht="12.8" hidden="false" customHeight="false" outlineLevel="0" collapsed="false">
      <c r="B38" s="11" t="n">
        <v>4.9</v>
      </c>
      <c r="C38" s="11" t="n">
        <v>3.1</v>
      </c>
      <c r="D38" s="11" t="n">
        <v>1.5</v>
      </c>
      <c r="E38" s="11" t="n">
        <v>0.2</v>
      </c>
      <c r="G38" s="30" t="n">
        <v>-0.310978</v>
      </c>
      <c r="H38" s="30" t="n">
        <v>0.152804</v>
      </c>
      <c r="I38" s="30" t="n">
        <v>0.020775</v>
      </c>
      <c r="J38" s="30" t="n">
        <v>-0.043496</v>
      </c>
    </row>
    <row r="39" customFormat="false" ht="12.8" hidden="false" customHeight="false" outlineLevel="0" collapsed="false">
      <c r="B39" s="11" t="n">
        <v>5</v>
      </c>
      <c r="C39" s="11" t="n">
        <v>3.2</v>
      </c>
      <c r="D39" s="11" t="n">
        <v>1.2</v>
      </c>
      <c r="E39" s="11" t="n">
        <v>0.2</v>
      </c>
      <c r="G39" s="30" t="n">
        <v>-0.199619</v>
      </c>
      <c r="H39" s="30" t="n">
        <v>0.003509</v>
      </c>
      <c r="I39" s="30" t="n">
        <v>0.287046</v>
      </c>
      <c r="J39" s="30" t="n">
        <v>0.022911</v>
      </c>
    </row>
    <row r="40" customFormat="false" ht="12.8" hidden="false" customHeight="false" outlineLevel="0" collapsed="false">
      <c r="B40" s="11" t="n">
        <v>5.5</v>
      </c>
      <c r="C40" s="11" t="n">
        <v>3.5</v>
      </c>
      <c r="D40" s="11" t="n">
        <v>1.3</v>
      </c>
      <c r="E40" s="11" t="n">
        <v>0.2</v>
      </c>
      <c r="G40" s="30" t="n">
        <v>0.364819</v>
      </c>
      <c r="H40" s="30" t="n">
        <v>0.165254</v>
      </c>
      <c r="I40" s="30" t="n">
        <v>0.3414</v>
      </c>
      <c r="J40" s="30" t="n">
        <v>-0.024982</v>
      </c>
    </row>
    <row r="41" customFormat="false" ht="12.8" hidden="false" customHeight="false" outlineLevel="0" collapsed="false">
      <c r="B41" s="11" t="n">
        <v>4.9</v>
      </c>
      <c r="C41" s="11" t="n">
        <v>3.6</v>
      </c>
      <c r="D41" s="11" t="n">
        <v>1.4</v>
      </c>
      <c r="E41" s="11" t="n">
        <v>0.1</v>
      </c>
      <c r="G41" s="30" t="n">
        <v>0.040085</v>
      </c>
      <c r="H41" s="30" t="n">
        <v>-0.219632</v>
      </c>
      <c r="I41" s="30" t="n">
        <v>-0.013777</v>
      </c>
      <c r="J41" s="30" t="n">
        <v>-0.126274</v>
      </c>
    </row>
    <row r="42" customFormat="false" ht="12.8" hidden="false" customHeight="false" outlineLevel="0" collapsed="false">
      <c r="B42" s="11" t="n">
        <v>4.4</v>
      </c>
      <c r="C42" s="11" t="n">
        <v>3</v>
      </c>
      <c r="D42" s="11" t="n">
        <v>1.3</v>
      </c>
      <c r="E42" s="11" t="n">
        <v>0.2</v>
      </c>
      <c r="G42" s="30" t="n">
        <v>-0.738241</v>
      </c>
      <c r="H42" s="30" t="n">
        <v>-0.182082</v>
      </c>
      <c r="I42" s="30" t="n">
        <v>-0.005256</v>
      </c>
      <c r="J42" s="30" t="n">
        <v>0.024477</v>
      </c>
    </row>
    <row r="43" customFormat="false" ht="12.8" hidden="false" customHeight="false" outlineLevel="0" collapsed="false">
      <c r="B43" s="11" t="n">
        <v>5.1</v>
      </c>
      <c r="C43" s="11" t="n">
        <v>3.4</v>
      </c>
      <c r="D43" s="11" t="n">
        <v>1.5</v>
      </c>
      <c r="E43" s="11" t="n">
        <v>0.2</v>
      </c>
      <c r="G43" s="30" t="n">
        <v>0.043082</v>
      </c>
      <c r="H43" s="30" t="n">
        <v>0.086179</v>
      </c>
      <c r="I43" s="30" t="n">
        <v>0.026386</v>
      </c>
      <c r="J43" s="30" t="n">
        <v>-0.056577</v>
      </c>
    </row>
    <row r="44" customFormat="false" ht="12.8" hidden="false" customHeight="false" outlineLevel="0" collapsed="false">
      <c r="B44" s="11" t="n">
        <v>5</v>
      </c>
      <c r="C44" s="11" t="n">
        <v>3.5</v>
      </c>
      <c r="D44" s="11" t="n">
        <v>1.3</v>
      </c>
      <c r="E44" s="11" t="n">
        <v>0.3</v>
      </c>
      <c r="G44" s="30" t="n">
        <v>0.036636</v>
      </c>
      <c r="H44" s="30" t="n">
        <v>-0.120594</v>
      </c>
      <c r="I44" s="30" t="n">
        <v>0.101912</v>
      </c>
      <c r="J44" s="30" t="n">
        <v>0.090049</v>
      </c>
    </row>
    <row r="45" customFormat="false" ht="12.8" hidden="false" customHeight="false" outlineLevel="0" collapsed="false">
      <c r="B45" s="11" t="n">
        <v>4.5</v>
      </c>
      <c r="C45" s="11" t="n">
        <v>2.3</v>
      </c>
      <c r="D45" s="11" t="n">
        <v>1.3</v>
      </c>
      <c r="E45" s="11" t="n">
        <v>0.3</v>
      </c>
      <c r="G45" s="30" t="n">
        <v>-1.17888</v>
      </c>
      <c r="H45" s="30" t="n">
        <v>0.325272</v>
      </c>
      <c r="I45" s="30" t="n">
        <v>0.211459</v>
      </c>
      <c r="J45" s="30" t="n">
        <v>0.131548</v>
      </c>
    </row>
    <row r="46" customFormat="false" ht="12.8" hidden="false" customHeight="false" outlineLevel="0" collapsed="false">
      <c r="B46" s="11" t="n">
        <v>4.4</v>
      </c>
      <c r="C46" s="11" t="n">
        <v>3.2</v>
      </c>
      <c r="D46" s="11" t="n">
        <v>1.3</v>
      </c>
      <c r="E46" s="11" t="n">
        <v>0.2</v>
      </c>
      <c r="G46" s="30" t="n">
        <v>-0.591411</v>
      </c>
      <c r="H46" s="30" t="n">
        <v>-0.306216</v>
      </c>
      <c r="I46" s="30" t="n">
        <v>-0.060177</v>
      </c>
      <c r="J46" s="30" t="n">
        <v>0.020567</v>
      </c>
    </row>
    <row r="47" customFormat="false" ht="12.8" hidden="false" customHeight="false" outlineLevel="0" collapsed="false">
      <c r="B47" s="11" t="n">
        <v>5</v>
      </c>
      <c r="C47" s="11" t="n">
        <v>3.5</v>
      </c>
      <c r="D47" s="11" t="n">
        <v>1.6</v>
      </c>
      <c r="E47" s="11" t="n">
        <v>0.6</v>
      </c>
      <c r="G47" s="30" t="n">
        <v>0.084669</v>
      </c>
      <c r="H47" s="30" t="n">
        <v>0.065704</v>
      </c>
      <c r="I47" s="30" t="n">
        <v>-0.206343</v>
      </c>
      <c r="J47" s="30" t="n">
        <v>0.309058</v>
      </c>
    </row>
    <row r="48" customFormat="false" ht="12.8" hidden="false" customHeight="false" outlineLevel="0" collapsed="false">
      <c r="B48" s="11" t="n">
        <v>5.1</v>
      </c>
      <c r="C48" s="11" t="n">
        <v>3.8</v>
      </c>
      <c r="D48" s="11" t="n">
        <v>1.9</v>
      </c>
      <c r="E48" s="11" t="n">
        <v>0.4</v>
      </c>
      <c r="G48" s="30" t="n">
        <v>0.388071</v>
      </c>
      <c r="H48" s="30" t="n">
        <v>0.060119</v>
      </c>
      <c r="I48" s="30" t="n">
        <v>-0.455451</v>
      </c>
      <c r="J48" s="30" t="n">
        <v>0.033628</v>
      </c>
    </row>
    <row r="49" customFormat="false" ht="12.8" hidden="false" customHeight="false" outlineLevel="0" collapsed="false">
      <c r="B49" s="11" t="n">
        <v>4.8</v>
      </c>
      <c r="C49" s="11" t="n">
        <v>3</v>
      </c>
      <c r="D49" s="11" t="n">
        <v>1.4</v>
      </c>
      <c r="E49" s="11" t="n">
        <v>0.3</v>
      </c>
      <c r="G49" s="30" t="n">
        <v>-0.454599</v>
      </c>
      <c r="H49" s="30" t="n">
        <v>0.119171</v>
      </c>
      <c r="I49" s="30" t="n">
        <v>0.067978</v>
      </c>
      <c r="J49" s="30" t="n">
        <v>0.083049</v>
      </c>
    </row>
    <row r="50" customFormat="false" ht="12.8" hidden="false" customHeight="false" outlineLevel="0" collapsed="false">
      <c r="B50" s="11" t="n">
        <v>5.1</v>
      </c>
      <c r="C50" s="11" t="n">
        <v>3.8</v>
      </c>
      <c r="D50" s="11" t="n">
        <v>1.6</v>
      </c>
      <c r="E50" s="11" t="n">
        <v>0.2</v>
      </c>
      <c r="G50" s="30" t="n">
        <v>0.346395</v>
      </c>
      <c r="H50" s="30" t="n">
        <v>-0.113085</v>
      </c>
      <c r="I50" s="30" t="n">
        <v>-0.166702</v>
      </c>
      <c r="J50" s="30" t="n">
        <v>-0.088387</v>
      </c>
    </row>
    <row r="51" customFormat="false" ht="12.8" hidden="false" customHeight="false" outlineLevel="0" collapsed="false">
      <c r="B51" s="11" t="n">
        <v>4.6</v>
      </c>
      <c r="C51" s="11" t="n">
        <v>3.2</v>
      </c>
      <c r="D51" s="11" t="n">
        <v>1.4</v>
      </c>
      <c r="E51" s="11" t="n">
        <v>0.2</v>
      </c>
      <c r="G51" s="30" t="n">
        <v>-0.447941</v>
      </c>
      <c r="H51" s="30" t="n">
        <v>-0.137634</v>
      </c>
      <c r="I51" s="30" t="n">
        <v>-0.055429</v>
      </c>
      <c r="J51" s="30" t="n">
        <v>-0.010638</v>
      </c>
    </row>
    <row r="52" customFormat="false" ht="12.8" hidden="false" customHeight="false" outlineLevel="0" collapsed="false">
      <c r="B52" s="11" t="n">
        <v>5.3</v>
      </c>
      <c r="C52" s="11" t="n">
        <v>3.7</v>
      </c>
      <c r="D52" s="11" t="n">
        <v>1.5</v>
      </c>
      <c r="E52" s="11" t="n">
        <v>0.2</v>
      </c>
      <c r="G52" s="30" t="n">
        <v>0.397142</v>
      </c>
      <c r="H52" s="30" t="n">
        <v>0.019554</v>
      </c>
      <c r="I52" s="30" t="n">
        <v>0.031996</v>
      </c>
      <c r="J52" s="30" t="n">
        <v>-0.069657</v>
      </c>
    </row>
    <row r="53" customFormat="false" ht="12.8" hidden="false" customHeight="false" outlineLevel="0" collapsed="false">
      <c r="B53" s="31" t="n">
        <v>5</v>
      </c>
      <c r="C53" s="31" t="n">
        <v>3.3</v>
      </c>
      <c r="D53" s="31" t="n">
        <v>1.4</v>
      </c>
      <c r="E53" s="31" t="n">
        <v>0.2</v>
      </c>
      <c r="G53" s="32" t="n">
        <v>-0.106895</v>
      </c>
      <c r="H53" s="32" t="n">
        <v>0.039452</v>
      </c>
      <c r="I53" s="32" t="n">
        <v>0.093095</v>
      </c>
      <c r="J53" s="32" t="n">
        <v>-0.027024</v>
      </c>
    </row>
    <row r="54" customFormat="false" ht="12.8" hidden="false" customHeight="false" outlineLevel="0" collapsed="false">
      <c r="A54" s="8" t="s">
        <v>9</v>
      </c>
      <c r="B54" s="9" t="n">
        <f aca="false">MIN(B4:B53)</f>
        <v>4.3</v>
      </c>
      <c r="C54" s="9" t="n">
        <f aca="false">MIN(C4:C53)</f>
        <v>2.3</v>
      </c>
      <c r="D54" s="9" t="n">
        <f aca="false">MIN(D4:D53)</f>
        <v>1</v>
      </c>
      <c r="E54" s="9" t="n">
        <f aca="false">MIN(E4:E53)</f>
        <v>0.1</v>
      </c>
      <c r="G54" s="33" t="n">
        <f aca="false">MIN(G4:G53)</f>
        <v>-1.17888</v>
      </c>
      <c r="H54" s="33" t="n">
        <f aca="false">MIN(H4:H53)</f>
        <v>-0.581926</v>
      </c>
      <c r="I54" s="33" t="n">
        <f aca="false">MIN(I4:I53)</f>
        <v>-0.455451</v>
      </c>
      <c r="J54" s="33" t="n">
        <f aca="false">MIN(J4:J53)</f>
        <v>-0.170863</v>
      </c>
    </row>
    <row r="55" customFormat="false" ht="12.8" hidden="false" customHeight="false" outlineLevel="0" collapsed="false">
      <c r="A55" s="8" t="s">
        <v>11</v>
      </c>
      <c r="B55" s="9" t="n">
        <f aca="false">MAX(B4:B53)</f>
        <v>5.8</v>
      </c>
      <c r="C55" s="9" t="n">
        <f aca="false">MAX(C4:C53)</f>
        <v>4.4</v>
      </c>
      <c r="D55" s="9" t="n">
        <f aca="false">MAX(D4:D53)</f>
        <v>1.9</v>
      </c>
      <c r="E55" s="9" t="n">
        <f aca="false">MAX(E4:E53)</f>
        <v>0.6</v>
      </c>
      <c r="G55" s="33" t="n">
        <f aca="false">MAX(G4:G53)</f>
        <v>1.19139</v>
      </c>
      <c r="H55" s="33" t="n">
        <f aca="false">MAX(H4:H53)</f>
        <v>0.363555</v>
      </c>
      <c r="I55" s="33" t="n">
        <f aca="false">MAX(I4:I53)</f>
        <v>0.41933</v>
      </c>
      <c r="J55" s="33" t="n">
        <f aca="false">MAX(J4:J53)</f>
        <v>0.309058</v>
      </c>
    </row>
    <row r="56" customFormat="false" ht="12.8" hidden="false" customHeight="false" outlineLevel="0" collapsed="false">
      <c r="A56" s="8" t="s">
        <v>13</v>
      </c>
      <c r="B56" s="9" t="n">
        <f aca="false">MEDIAN(B4:B53)</f>
        <v>5</v>
      </c>
      <c r="C56" s="9" t="n">
        <f aca="false">MEDIAN(C4:C53)</f>
        <v>3.4</v>
      </c>
      <c r="D56" s="9" t="n">
        <f aca="false">MEDIAN(D4:D53)</f>
        <v>1.5</v>
      </c>
      <c r="E56" s="9" t="n">
        <f aca="false">MEDIAN(E4:E53)</f>
        <v>0.2</v>
      </c>
      <c r="G56" s="9" t="n">
        <f aca="false">MEDIAN(G4:G53)</f>
        <v>0.0223405</v>
      </c>
      <c r="H56" s="9" t="n">
        <f aca="false">MEDIAN(H4:H53)</f>
        <v>0.01986</v>
      </c>
      <c r="I56" s="9" t="n">
        <f aca="false">MEDIAN(I4:I53)</f>
        <v>0.00985</v>
      </c>
      <c r="J56" s="9" t="n">
        <f aca="false">MEDIAN(J4:J53)</f>
        <v>-0.0232865</v>
      </c>
    </row>
    <row r="57" customFormat="false" ht="12.8" hidden="false" customHeight="false" outlineLevel="0" collapsed="false">
      <c r="A57" s="8" t="s">
        <v>5</v>
      </c>
      <c r="B57" s="11" t="n">
        <f aca="false">MODE(B4:B53)</f>
        <v>5</v>
      </c>
      <c r="C57" s="11" t="n">
        <f aca="false">MODE(C4:C53)</f>
        <v>3.4</v>
      </c>
      <c r="D57" s="11" t="n">
        <f aca="false">MODE(D4:D53)</f>
        <v>1.4</v>
      </c>
      <c r="E57" s="11" t="n">
        <f aca="false">MODE(E4:E53)</f>
        <v>0.2</v>
      </c>
      <c r="G57" s="11"/>
      <c r="H57" s="11"/>
      <c r="I57" s="11"/>
      <c r="J57" s="11"/>
    </row>
    <row r="58" customFormat="false" ht="12.8" hidden="false" customHeight="false" outlineLevel="0" collapsed="false">
      <c r="A58" s="8" t="s">
        <v>16</v>
      </c>
      <c r="B58" s="13" t="n">
        <f aca="false">AVERAGE(B4:B53)</f>
        <v>5.006</v>
      </c>
      <c r="C58" s="13" t="n">
        <f aca="false">AVERAGE(C4:C53)</f>
        <v>3.428</v>
      </c>
      <c r="D58" s="13" t="n">
        <f aca="false">AVERAGE(D4:D53)</f>
        <v>1.462</v>
      </c>
      <c r="E58" s="13" t="n">
        <f aca="false">AVERAGE(E4:E53)</f>
        <v>0.246</v>
      </c>
      <c r="G58" s="13" t="n">
        <f aca="false">AVERAGE(G4:G53)</f>
        <v>-9.9999999990108E-008</v>
      </c>
      <c r="H58" s="13" t="n">
        <f aca="false">AVERAGE(H4:H53)</f>
        <v>-3.99999999989992E-008</v>
      </c>
      <c r="I58" s="13" t="n">
        <f aca="false">AVERAGE(I4:I53)</f>
        <v>1.99999999997424E-008</v>
      </c>
      <c r="J58" s="13" t="n">
        <f aca="false">AVERAGE(J4:J53)</f>
        <v>0</v>
      </c>
      <c r="L58" s="0" t="s">
        <v>35</v>
      </c>
    </row>
    <row r="59" customFormat="false" ht="12.8" hidden="false" customHeight="false" outlineLevel="0" collapsed="false">
      <c r="A59" s="8" t="s">
        <v>17</v>
      </c>
      <c r="B59" s="15" t="n">
        <f aca="false">VAR(B4:B53)</f>
        <v>0.124248979591837</v>
      </c>
      <c r="C59" s="15" t="n">
        <f aca="false">VAR(C4:C53)</f>
        <v>0.143689795918367</v>
      </c>
      <c r="D59" s="15" t="n">
        <f aca="false">VAR(D4:D53)</f>
        <v>0.0301591836734694</v>
      </c>
      <c r="E59" s="15" t="n">
        <f aca="false">VAR(E4:E53)</f>
        <v>0.0111061224489796</v>
      </c>
      <c r="G59" s="34" t="n">
        <f aca="false">VAR(G4:G53)</f>
        <v>0.236455660413275</v>
      </c>
      <c r="H59" s="34" t="n">
        <f aca="false">VAR(H4:H53)</f>
        <v>0.0369187527121616</v>
      </c>
      <c r="I59" s="34" t="n">
        <f aca="false">VAR(I4:I53)</f>
        <v>0.0267964095754486</v>
      </c>
      <c r="J59" s="34" t="n">
        <f aca="false">VAR(J4:J53)</f>
        <v>0.00903326119808163</v>
      </c>
    </row>
    <row r="60" customFormat="false" ht="12.8" hidden="false" customHeight="false" outlineLevel="0" collapsed="false">
      <c r="A60" s="8" t="s">
        <v>18</v>
      </c>
      <c r="B60" s="17" t="n">
        <f aca="false">SKEW(B4:B53)</f>
        <v>0.120086985995414</v>
      </c>
      <c r="C60" s="17" t="n">
        <f aca="false">SKEW(C4:C53)</f>
        <v>0.0411665197122956</v>
      </c>
      <c r="D60" s="17" t="n">
        <f aca="false">SKEW(D4:D53)</f>
        <v>0.106393899698244</v>
      </c>
      <c r="E60" s="17" t="n">
        <f aca="false">SKEW(E4:E53)</f>
        <v>1.25386137034695</v>
      </c>
      <c r="G60" s="33" t="n">
        <f aca="false">SKEW(G4:G53)</f>
        <v>0.12069973687262</v>
      </c>
      <c r="H60" s="33" t="n">
        <f aca="false">SKEW(H4:H53)</f>
        <v>-0.418881783931297</v>
      </c>
      <c r="I60" s="33" t="n">
        <f aca="false">SKEW(I4:I53)</f>
        <v>-0.275228073924701</v>
      </c>
      <c r="J60" s="33" t="n">
        <f aca="false">SKEW(J4:J53)</f>
        <v>0.828947681492414</v>
      </c>
    </row>
    <row r="61" customFormat="false" ht="12.8" hidden="false" customHeight="false" outlineLevel="0" collapsed="false">
      <c r="A61" s="8" t="s">
        <v>19</v>
      </c>
      <c r="B61" s="17" t="n">
        <f aca="false">KURT(B4:B53)</f>
        <v>-0.252688796223653</v>
      </c>
      <c r="C61" s="17" t="n">
        <f aca="false">KURT(C4:C53)</f>
        <v>0.954703262777221</v>
      </c>
      <c r="D61" s="17" t="n">
        <f aca="false">KURT(D4:D53)</f>
        <v>1.02157610658261</v>
      </c>
      <c r="E61" s="17" t="n">
        <f aca="false">KURT(E4:E53)</f>
        <v>1.71913024891764</v>
      </c>
      <c r="G61" s="33" t="n">
        <f aca="false">KURT(G4:G53)</f>
        <v>0.055302584480684</v>
      </c>
      <c r="H61" s="33" t="n">
        <f aca="false">KURT(H4:H53)</f>
        <v>0.626959511955607</v>
      </c>
      <c r="I61" s="33" t="n">
        <f aca="false">KURT(I4:I53)</f>
        <v>1.45431759894812</v>
      </c>
      <c r="J61" s="33" t="n">
        <f aca="false">KURT(J4:J53)</f>
        <v>1.03797208253309</v>
      </c>
    </row>
  </sheetData>
  <mergeCells count="5">
    <mergeCell ref="B1:E1"/>
    <mergeCell ref="G1:J1"/>
    <mergeCell ref="B2:C2"/>
    <mergeCell ref="D2:E2"/>
    <mergeCell ref="G2:J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1"/>
  <sheetViews>
    <sheetView windowProtection="false" showFormulas="false" showGridLines="true" showRowColHeaders="true" showZeros="true" rightToLeft="false" tabSelected="false" showOutlineSymbols="true" defaultGridColor="true" view="normal" topLeftCell="A16" colorId="64" zoomScale="110" zoomScaleNormal="110" zoomScalePageLayoutView="100" workbookViewId="0">
      <selection pane="topLeft" activeCell="M54" activeCellId="0" sqref="M54"/>
    </sheetView>
  </sheetViews>
  <sheetFormatPr defaultRowHeight="12.8"/>
  <cols>
    <col collapsed="false" hidden="false" max="1" min="1" style="0" width="11.5204081632653"/>
    <col collapsed="false" hidden="false" max="5" min="2" style="0" width="9.74489795918367"/>
    <col collapsed="false" hidden="false" max="6" min="6" style="0" width="6.54081632653061"/>
    <col collapsed="false" hidden="false" max="10" min="7" style="0" width="9.74489795918367"/>
    <col collapsed="false" hidden="false" max="1025" min="11" style="0" width="11.5204081632653"/>
  </cols>
  <sheetData>
    <row r="1" customFormat="false" ht="12.8" hidden="false" customHeight="false" outlineLevel="0" collapsed="false">
      <c r="B1" s="3" t="s">
        <v>7</v>
      </c>
      <c r="C1" s="3"/>
      <c r="D1" s="3"/>
      <c r="E1" s="3"/>
      <c r="G1" s="3" t="s">
        <v>7</v>
      </c>
      <c r="H1" s="3"/>
      <c r="I1" s="3"/>
      <c r="J1" s="3"/>
    </row>
    <row r="2" customFormat="false" ht="12.8" hidden="false" customHeight="false" outlineLevel="0" collapsed="false">
      <c r="B2" s="3" t="s">
        <v>32</v>
      </c>
      <c r="C2" s="3"/>
      <c r="D2" s="3" t="s">
        <v>33</v>
      </c>
      <c r="E2" s="3"/>
      <c r="G2" s="3" t="s">
        <v>34</v>
      </c>
      <c r="H2" s="3"/>
      <c r="I2" s="3"/>
      <c r="J2" s="3"/>
    </row>
    <row r="3" customFormat="false" ht="12.8" hidden="false" customHeight="false" outlineLevel="0" collapsed="false">
      <c r="B3" s="29" t="s">
        <v>2</v>
      </c>
      <c r="C3" s="29" t="s">
        <v>4</v>
      </c>
      <c r="D3" s="29" t="s">
        <v>2</v>
      </c>
      <c r="E3" s="29" t="s">
        <v>4</v>
      </c>
      <c r="G3" s="29" t="s">
        <v>26</v>
      </c>
      <c r="H3" s="29" t="s">
        <v>27</v>
      </c>
      <c r="I3" s="29" t="s">
        <v>28</v>
      </c>
      <c r="J3" s="29" t="s">
        <v>29</v>
      </c>
    </row>
    <row r="4" s="28" customFormat="true" ht="12.8" hidden="false" customHeight="false" outlineLevel="0" collapsed="false">
      <c r="B4" s="11" t="n">
        <v>7</v>
      </c>
      <c r="C4" s="11" t="n">
        <v>3.2</v>
      </c>
      <c r="D4" s="11" t="n">
        <v>4.7</v>
      </c>
      <c r="E4" s="11" t="n">
        <v>1.4</v>
      </c>
      <c r="G4" s="30" t="n">
        <v>1.152294</v>
      </c>
      <c r="H4" s="30" t="n">
        <v>-0.292024</v>
      </c>
      <c r="I4" s="30" t="n">
        <v>-0.315121</v>
      </c>
      <c r="J4" s="30" t="n">
        <v>-0.060922</v>
      </c>
    </row>
    <row r="5" s="28" customFormat="true" ht="12.8" hidden="false" customHeight="false" outlineLevel="0" collapsed="false">
      <c r="B5" s="11" t="n">
        <v>6.4</v>
      </c>
      <c r="C5" s="11" t="n">
        <v>3.2</v>
      </c>
      <c r="D5" s="11" t="n">
        <v>4.5</v>
      </c>
      <c r="E5" s="11" t="n">
        <v>1.5</v>
      </c>
      <c r="G5" s="30" t="n">
        <v>0.637025</v>
      </c>
      <c r="H5" s="30" t="n">
        <v>0.074294</v>
      </c>
      <c r="I5" s="30" t="n">
        <v>-0.275138</v>
      </c>
      <c r="J5" s="30" t="n">
        <v>0.032407</v>
      </c>
    </row>
    <row r="6" s="28" customFormat="true" ht="12.8" hidden="false" customHeight="false" outlineLevel="0" collapsed="false">
      <c r="B6" s="11" t="n">
        <v>6.9</v>
      </c>
      <c r="C6" s="11" t="n">
        <v>3.1</v>
      </c>
      <c r="D6" s="11" t="n">
        <v>4.9</v>
      </c>
      <c r="E6" s="11" t="n">
        <v>1.5</v>
      </c>
      <c r="G6" s="30" t="n">
        <v>1.199318</v>
      </c>
      <c r="H6" s="30" t="n">
        <v>-0.179666</v>
      </c>
      <c r="I6" s="30" t="n">
        <v>-0.083852</v>
      </c>
      <c r="J6" s="30" t="n">
        <v>-0.019948</v>
      </c>
    </row>
    <row r="7" s="28" customFormat="true" ht="12.8" hidden="false" customHeight="false" outlineLevel="0" collapsed="false">
      <c r="B7" s="11" t="n">
        <v>5.5</v>
      </c>
      <c r="C7" s="11" t="n">
        <v>2.3</v>
      </c>
      <c r="D7" s="11" t="n">
        <v>4</v>
      </c>
      <c r="E7" s="11" t="n">
        <v>1.3</v>
      </c>
      <c r="G7" s="30" t="n">
        <v>-0.610667</v>
      </c>
      <c r="H7" s="30" t="n">
        <v>-0.072969</v>
      </c>
      <c r="I7" s="30" t="n">
        <v>0.293779</v>
      </c>
      <c r="J7" s="30" t="n">
        <v>0.121359</v>
      </c>
    </row>
    <row r="8" s="28" customFormat="true" ht="12.8" hidden="false" customHeight="false" outlineLevel="0" collapsed="false">
      <c r="B8" s="11" t="n">
        <v>6.5</v>
      </c>
      <c r="C8" s="11" t="n">
        <v>2.8</v>
      </c>
      <c r="D8" s="11" t="n">
        <v>4.6</v>
      </c>
      <c r="E8" s="11" t="n">
        <v>1.5</v>
      </c>
      <c r="G8" s="30" t="n">
        <v>0.645925</v>
      </c>
      <c r="H8" s="30" t="n">
        <v>-0.185268</v>
      </c>
      <c r="I8" s="30" t="n">
        <v>0.052918</v>
      </c>
      <c r="J8" s="30" t="n">
        <v>0.102607</v>
      </c>
    </row>
    <row r="9" s="28" customFormat="true" ht="12.8" hidden="false" customHeight="false" outlineLevel="0" collapsed="false">
      <c r="B9" s="11" t="n">
        <v>5.7</v>
      </c>
      <c r="C9" s="11" t="n">
        <v>2.8</v>
      </c>
      <c r="D9" s="11" t="n">
        <v>4.5</v>
      </c>
      <c r="E9" s="11" t="n">
        <v>1.3</v>
      </c>
      <c r="G9" s="30" t="n">
        <v>-0.008817</v>
      </c>
      <c r="H9" s="30" t="n">
        <v>0.24861</v>
      </c>
      <c r="I9" s="30" t="n">
        <v>0.189536</v>
      </c>
      <c r="J9" s="30" t="n">
        <v>-0.130629</v>
      </c>
    </row>
    <row r="10" s="28" customFormat="true" ht="12.8" hidden="false" customHeight="false" outlineLevel="0" collapsed="false">
      <c r="B10" s="11" t="n">
        <v>6.3</v>
      </c>
      <c r="C10" s="11" t="n">
        <v>3.3</v>
      </c>
      <c r="D10" s="11" t="n">
        <v>4.7</v>
      </c>
      <c r="E10" s="11" t="n">
        <v>1.6</v>
      </c>
      <c r="G10" s="30" t="n">
        <v>0.745119</v>
      </c>
      <c r="H10" s="30" t="n">
        <v>0.300146</v>
      </c>
      <c r="I10" s="30" t="n">
        <v>-0.189792</v>
      </c>
      <c r="J10" s="30" t="n">
        <v>0.027598</v>
      </c>
    </row>
    <row r="11" s="28" customFormat="true" ht="12.8" hidden="false" customHeight="false" outlineLevel="0" collapsed="false">
      <c r="B11" s="11" t="n">
        <v>4.9</v>
      </c>
      <c r="C11" s="11" t="n">
        <v>2.4</v>
      </c>
      <c r="D11" s="11" t="n">
        <v>3.3</v>
      </c>
      <c r="E11" s="11" t="n">
        <v>1</v>
      </c>
      <c r="G11" s="30" t="n">
        <v>-1.493225</v>
      </c>
      <c r="H11" s="30" t="n">
        <v>0.044311</v>
      </c>
      <c r="I11" s="30" t="n">
        <v>-0.078247</v>
      </c>
      <c r="J11" s="30" t="n">
        <v>-0.016237</v>
      </c>
    </row>
    <row r="12" s="28" customFormat="true" ht="12.8" hidden="false" customHeight="false" outlineLevel="0" collapsed="false">
      <c r="B12" s="11" t="n">
        <v>6.6</v>
      </c>
      <c r="C12" s="11" t="n">
        <v>2.9</v>
      </c>
      <c r="D12" s="11" t="n">
        <v>4.6</v>
      </c>
      <c r="E12" s="11" t="n">
        <v>1.3</v>
      </c>
      <c r="G12" s="30" t="n">
        <v>0.702136</v>
      </c>
      <c r="H12" s="30" t="n">
        <v>-0.262491</v>
      </c>
      <c r="I12" s="30" t="n">
        <v>-0.059285</v>
      </c>
      <c r="J12" s="30" t="n">
        <v>-0.093066</v>
      </c>
    </row>
    <row r="13" s="28" customFormat="true" ht="12.8" hidden="false" customHeight="false" outlineLevel="0" collapsed="false">
      <c r="B13" s="11" t="n">
        <v>5.2</v>
      </c>
      <c r="C13" s="11" t="n">
        <v>2.7</v>
      </c>
      <c r="D13" s="11" t="n">
        <v>3.9</v>
      </c>
      <c r="E13" s="11" t="n">
        <v>1.4</v>
      </c>
      <c r="G13" s="30" t="n">
        <v>-0.735413</v>
      </c>
      <c r="H13" s="30" t="n">
        <v>0.353942</v>
      </c>
      <c r="I13" s="30" t="n">
        <v>0.025106</v>
      </c>
      <c r="J13" s="30" t="n">
        <v>0.122208</v>
      </c>
    </row>
    <row r="14" s="28" customFormat="true" ht="12.8" hidden="false" customHeight="false" outlineLevel="0" collapsed="false">
      <c r="B14" s="11" t="n">
        <v>5</v>
      </c>
      <c r="C14" s="11" t="n">
        <v>2</v>
      </c>
      <c r="D14" s="11" t="n">
        <v>3.5</v>
      </c>
      <c r="E14" s="11" t="n">
        <v>1</v>
      </c>
      <c r="G14" s="30" t="n">
        <v>-1.421959</v>
      </c>
      <c r="H14" s="30" t="n">
        <v>-0.180919</v>
      </c>
      <c r="I14" s="30" t="n">
        <v>0.312525</v>
      </c>
      <c r="J14" s="30" t="n">
        <v>0.022366</v>
      </c>
    </row>
    <row r="15" s="28" customFormat="true" ht="12.8" hidden="false" customHeight="false" outlineLevel="0" collapsed="false">
      <c r="B15" s="11" t="n">
        <v>5.9</v>
      </c>
      <c r="C15" s="11" t="n">
        <v>3</v>
      </c>
      <c r="D15" s="11" t="n">
        <v>4.2</v>
      </c>
      <c r="E15" s="11" t="n">
        <v>1.5</v>
      </c>
      <c r="G15" s="30" t="n">
        <v>0.045495</v>
      </c>
      <c r="H15" s="30" t="n">
        <v>0.192348</v>
      </c>
      <c r="I15" s="30" t="n">
        <v>-0.184822</v>
      </c>
      <c r="J15" s="30" t="n">
        <v>0.121842</v>
      </c>
    </row>
    <row r="16" s="28" customFormat="true" ht="12.8" hidden="false" customHeight="false" outlineLevel="0" collapsed="false">
      <c r="B16" s="11" t="n">
        <v>6</v>
      </c>
      <c r="C16" s="11" t="n">
        <v>2.2</v>
      </c>
      <c r="D16" s="11" t="n">
        <v>4</v>
      </c>
      <c r="E16" s="11" t="n">
        <v>1</v>
      </c>
      <c r="G16" s="30" t="n">
        <v>-0.362335</v>
      </c>
      <c r="H16" s="30" t="n">
        <v>-0.564851</v>
      </c>
      <c r="I16" s="30" t="n">
        <v>0.215101</v>
      </c>
      <c r="J16" s="30" t="n">
        <v>-0.079122</v>
      </c>
    </row>
    <row r="17" s="28" customFormat="true" ht="12.8" hidden="false" customHeight="false" outlineLevel="0" collapsed="false">
      <c r="B17" s="11" t="n">
        <v>6.1</v>
      </c>
      <c r="C17" s="11" t="n">
        <v>2.9</v>
      </c>
      <c r="D17" s="11" t="n">
        <v>4.7</v>
      </c>
      <c r="E17" s="11" t="n">
        <v>1.4</v>
      </c>
      <c r="G17" s="30" t="n">
        <v>0.442638</v>
      </c>
      <c r="H17" s="30" t="n">
        <v>0.139916</v>
      </c>
      <c r="I17" s="30" t="n">
        <v>0.142339</v>
      </c>
      <c r="J17" s="30" t="n">
        <v>-0.084298</v>
      </c>
    </row>
    <row r="18" s="28" customFormat="true" ht="12.8" hidden="false" customHeight="false" outlineLevel="0" collapsed="false">
      <c r="B18" s="11" t="n">
        <v>5.6</v>
      </c>
      <c r="C18" s="11" t="n">
        <v>2.9</v>
      </c>
      <c r="D18" s="11" t="n">
        <v>3.6</v>
      </c>
      <c r="E18" s="11" t="n">
        <v>1.3</v>
      </c>
      <c r="G18" s="30" t="n">
        <v>-0.608251</v>
      </c>
      <c r="H18" s="30" t="n">
        <v>0.063271</v>
      </c>
      <c r="I18" s="30" t="n">
        <v>-0.421366</v>
      </c>
      <c r="J18" s="30" t="n">
        <v>0.120622</v>
      </c>
    </row>
    <row r="19" s="28" customFormat="true" ht="12.8" hidden="false" customHeight="false" outlineLevel="0" collapsed="false">
      <c r="B19" s="11" t="n">
        <v>6.7</v>
      </c>
      <c r="C19" s="11" t="n">
        <v>3.1</v>
      </c>
      <c r="D19" s="11" t="n">
        <v>4.4</v>
      </c>
      <c r="E19" s="11" t="n">
        <v>1.4</v>
      </c>
      <c r="G19" s="30" t="n">
        <v>0.728643</v>
      </c>
      <c r="H19" s="30" t="n">
        <v>-0.251042</v>
      </c>
      <c r="I19" s="30" t="n">
        <v>-0.350784</v>
      </c>
      <c r="J19" s="30" t="n">
        <v>0.026076</v>
      </c>
    </row>
    <row r="20" s="28" customFormat="true" ht="12.8" hidden="false" customHeight="false" outlineLevel="0" collapsed="false">
      <c r="B20" s="11" t="n">
        <v>5.6</v>
      </c>
      <c r="C20" s="11" t="n">
        <v>3</v>
      </c>
      <c r="D20" s="11" t="n">
        <v>4.5</v>
      </c>
      <c r="E20" s="11" t="n">
        <v>1.5</v>
      </c>
      <c r="G20" s="30" t="n">
        <v>0.026577</v>
      </c>
      <c r="H20" s="30" t="n">
        <v>0.496073</v>
      </c>
      <c r="I20" s="30" t="n">
        <v>0.082852</v>
      </c>
      <c r="J20" s="30" t="n">
        <v>-0.003632</v>
      </c>
    </row>
    <row r="21" s="28" customFormat="true" ht="12.8" hidden="false" customHeight="false" outlineLevel="0" collapsed="false">
      <c r="B21" s="11" t="n">
        <v>5.8</v>
      </c>
      <c r="C21" s="11" t="n">
        <v>2.7</v>
      </c>
      <c r="D21" s="11" t="n">
        <v>4.1</v>
      </c>
      <c r="E21" s="11" t="n">
        <v>1</v>
      </c>
      <c r="G21" s="30" t="n">
        <v>-0.28464</v>
      </c>
      <c r="H21" s="30" t="n">
        <v>-0.112968</v>
      </c>
      <c r="I21" s="30" t="n">
        <v>-0.033975</v>
      </c>
      <c r="J21" s="30" t="n">
        <v>-0.245634</v>
      </c>
    </row>
    <row r="22" s="28" customFormat="true" ht="12.8" hidden="false" customHeight="false" outlineLevel="0" collapsed="false">
      <c r="B22" s="11" t="n">
        <v>6.2</v>
      </c>
      <c r="C22" s="11" t="n">
        <v>2.2</v>
      </c>
      <c r="D22" s="11" t="n">
        <v>4.5</v>
      </c>
      <c r="E22" s="11" t="n">
        <v>1.5</v>
      </c>
      <c r="G22" s="30" t="n">
        <v>0.194334</v>
      </c>
      <c r="H22" s="30" t="n">
        <v>-0.359353</v>
      </c>
      <c r="I22" s="30" t="n">
        <v>0.507497</v>
      </c>
      <c r="J22" s="30" t="n">
        <v>0.240871</v>
      </c>
    </row>
    <row r="23" s="28" customFormat="true" ht="12.8" hidden="false" customHeight="false" outlineLevel="0" collapsed="false">
      <c r="B23" s="11" t="n">
        <v>5.6</v>
      </c>
      <c r="C23" s="11" t="n">
        <v>2.5</v>
      </c>
      <c r="D23" s="11" t="n">
        <v>3.9</v>
      </c>
      <c r="E23" s="11" t="n">
        <v>1.1</v>
      </c>
      <c r="G23" s="30" t="n">
        <v>-0.586288</v>
      </c>
      <c r="H23" s="30" t="n">
        <v>-0.127778</v>
      </c>
      <c r="I23" s="30" t="n">
        <v>0.045898</v>
      </c>
      <c r="J23" s="30" t="n">
        <v>-0.065609</v>
      </c>
    </row>
    <row r="24" s="28" customFormat="true" ht="12.8" hidden="false" customHeight="false" outlineLevel="0" collapsed="false">
      <c r="B24" s="11" t="n">
        <v>5.9</v>
      </c>
      <c r="C24" s="11" t="n">
        <v>3.2</v>
      </c>
      <c r="D24" s="11" t="n">
        <v>4.8</v>
      </c>
      <c r="E24" s="11" t="n">
        <v>1.8</v>
      </c>
      <c r="G24" s="30" t="n">
        <v>0.545258</v>
      </c>
      <c r="H24" s="30" t="n">
        <v>0.612428</v>
      </c>
      <c r="I24" s="30" t="n">
        <v>0.064652</v>
      </c>
      <c r="J24" s="30" t="n">
        <v>0.16099</v>
      </c>
    </row>
    <row r="25" s="28" customFormat="true" ht="12.8" hidden="false" customHeight="false" outlineLevel="0" collapsed="false">
      <c r="B25" s="11" t="n">
        <v>6.1</v>
      </c>
      <c r="C25" s="11" t="n">
        <v>2.8</v>
      </c>
      <c r="D25" s="11" t="n">
        <v>4</v>
      </c>
      <c r="E25" s="11" t="n">
        <v>1.3</v>
      </c>
      <c r="G25" s="30" t="n">
        <v>-0.045959</v>
      </c>
      <c r="H25" s="30" t="n">
        <v>-0.19069</v>
      </c>
      <c r="I25" s="30" t="n">
        <v>-0.23008</v>
      </c>
      <c r="J25" s="30" t="n">
        <v>0.068267</v>
      </c>
    </row>
    <row r="26" s="28" customFormat="true" ht="12.8" hidden="false" customHeight="false" outlineLevel="0" collapsed="false">
      <c r="B26" s="11" t="n">
        <v>6.3</v>
      </c>
      <c r="C26" s="11" t="n">
        <v>2.5</v>
      </c>
      <c r="D26" s="11" t="n">
        <v>4.9</v>
      </c>
      <c r="E26" s="11" t="n">
        <v>1.5</v>
      </c>
      <c r="G26" s="30" t="n">
        <v>0.604075</v>
      </c>
      <c r="H26" s="30" t="n">
        <v>-0.118692</v>
      </c>
      <c r="I26" s="30" t="n">
        <v>0.512969</v>
      </c>
      <c r="J26" s="30" t="n">
        <v>0.056036</v>
      </c>
    </row>
    <row r="27" s="28" customFormat="true" ht="12.8" hidden="false" customHeight="false" outlineLevel="0" collapsed="false">
      <c r="B27" s="11" t="n">
        <v>6.1</v>
      </c>
      <c r="C27" s="11" t="n">
        <v>2.8</v>
      </c>
      <c r="D27" s="11" t="n">
        <v>4.7</v>
      </c>
      <c r="E27" s="11" t="n">
        <v>1.2</v>
      </c>
      <c r="G27" s="30" t="n">
        <v>0.369107</v>
      </c>
      <c r="H27" s="30" t="n">
        <v>0.016109</v>
      </c>
      <c r="I27" s="30" t="n">
        <v>0.202569</v>
      </c>
      <c r="J27" s="30" t="n">
        <v>-0.244414</v>
      </c>
    </row>
    <row r="28" s="28" customFormat="true" ht="12.8" hidden="false" customHeight="false" outlineLevel="0" collapsed="false">
      <c r="B28" s="11" t="n">
        <v>6.4</v>
      </c>
      <c r="C28" s="11" t="n">
        <v>2.9</v>
      </c>
      <c r="D28" s="11" t="n">
        <v>4.3</v>
      </c>
      <c r="E28" s="11" t="n">
        <v>1.3</v>
      </c>
      <c r="G28" s="30" t="n">
        <v>0.377692</v>
      </c>
      <c r="H28" s="30" t="n">
        <v>-0.231672</v>
      </c>
      <c r="I28" s="30" t="n">
        <v>-0.194418</v>
      </c>
      <c r="J28" s="30" t="n">
        <v>-0.018732</v>
      </c>
    </row>
    <row r="29" s="28" customFormat="true" ht="12.8" hidden="false" customHeight="false" outlineLevel="0" collapsed="false">
      <c r="B29" s="11" t="n">
        <v>6.6</v>
      </c>
      <c r="C29" s="11" t="n">
        <v>3</v>
      </c>
      <c r="D29" s="11" t="n">
        <v>4.4</v>
      </c>
      <c r="E29" s="11" t="n">
        <v>1.4</v>
      </c>
      <c r="G29" s="30" t="n">
        <v>0.629436</v>
      </c>
      <c r="H29" s="30" t="n">
        <v>-0.24088</v>
      </c>
      <c r="I29" s="30" t="n">
        <v>-0.251313</v>
      </c>
      <c r="J29" s="30" t="n">
        <v>0.03874</v>
      </c>
    </row>
    <row r="30" s="28" customFormat="true" ht="12.8" hidden="false" customHeight="false" outlineLevel="0" collapsed="false">
      <c r="B30" s="11" t="n">
        <v>6.8</v>
      </c>
      <c r="C30" s="11" t="n">
        <v>2.8</v>
      </c>
      <c r="D30" s="11" t="n">
        <v>4.8</v>
      </c>
      <c r="E30" s="11" t="n">
        <v>1.4</v>
      </c>
      <c r="G30" s="30" t="n">
        <v>0.955177</v>
      </c>
      <c r="H30" s="30" t="n">
        <v>-0.35086</v>
      </c>
      <c r="I30" s="30" t="n">
        <v>0.092459</v>
      </c>
      <c r="J30" s="30" t="n">
        <v>-0.021407</v>
      </c>
    </row>
    <row r="31" s="28" customFormat="true" ht="12.8" hidden="false" customHeight="false" outlineLevel="0" collapsed="false">
      <c r="B31" s="11" t="n">
        <v>6.7</v>
      </c>
      <c r="C31" s="11" t="n">
        <v>3</v>
      </c>
      <c r="D31" s="11" t="n">
        <v>5</v>
      </c>
      <c r="E31" s="11" t="n">
        <v>1.7</v>
      </c>
      <c r="G31" s="30" t="n">
        <v>1.136801</v>
      </c>
      <c r="H31" s="30" t="n">
        <v>-0.001201</v>
      </c>
      <c r="I31" s="30" t="n">
        <v>0.117575</v>
      </c>
      <c r="J31" s="30" t="n">
        <v>0.1339</v>
      </c>
    </row>
    <row r="32" s="28" customFormat="true" ht="12.8" hidden="false" customHeight="false" outlineLevel="0" collapsed="false">
      <c r="B32" s="11" t="n">
        <v>6</v>
      </c>
      <c r="C32" s="11" t="n">
        <v>2.9</v>
      </c>
      <c r="D32" s="11" t="n">
        <v>4.5</v>
      </c>
      <c r="E32" s="11" t="n">
        <v>1.5</v>
      </c>
      <c r="G32" s="30" t="n">
        <v>0.270732</v>
      </c>
      <c r="H32" s="30" t="n">
        <v>0.17169</v>
      </c>
      <c r="I32" s="30" t="n">
        <v>0.049781</v>
      </c>
      <c r="J32" s="30" t="n">
        <v>0.060171</v>
      </c>
    </row>
    <row r="33" s="28" customFormat="true" ht="12.8" hidden="false" customHeight="false" outlineLevel="0" collapsed="false">
      <c r="B33" s="11" t="n">
        <v>5.7</v>
      </c>
      <c r="C33" s="11" t="n">
        <v>2.6</v>
      </c>
      <c r="D33" s="11" t="n">
        <v>3.5</v>
      </c>
      <c r="E33" s="11" t="n">
        <v>1</v>
      </c>
      <c r="G33" s="30" t="n">
        <v>-0.758044</v>
      </c>
      <c r="H33" s="30" t="n">
        <v>-0.308802</v>
      </c>
      <c r="I33" s="30" t="n">
        <v>-0.310804</v>
      </c>
      <c r="J33" s="30" t="n">
        <v>-0.04339</v>
      </c>
    </row>
    <row r="34" s="28" customFormat="true" ht="12.8" hidden="false" customHeight="false" outlineLevel="0" collapsed="false">
      <c r="B34" s="11" t="n">
        <v>5.5</v>
      </c>
      <c r="C34" s="11" t="n">
        <v>2.4</v>
      </c>
      <c r="D34" s="11" t="n">
        <v>3.8</v>
      </c>
      <c r="E34" s="11" t="n">
        <v>1.1</v>
      </c>
      <c r="G34" s="30" t="n">
        <v>-0.747861</v>
      </c>
      <c r="H34" s="30" t="n">
        <v>-0.151949</v>
      </c>
      <c r="I34" s="30" t="n">
        <v>0.082652</v>
      </c>
      <c r="J34" s="30" t="n">
        <v>-0.021348</v>
      </c>
    </row>
    <row r="35" s="28" customFormat="true" ht="12.8" hidden="false" customHeight="false" outlineLevel="0" collapsed="false">
      <c r="B35" s="11" t="n">
        <v>5.5</v>
      </c>
      <c r="C35" s="11" t="n">
        <v>2.4</v>
      </c>
      <c r="D35" s="11" t="n">
        <v>3.7</v>
      </c>
      <c r="E35" s="11" t="n">
        <v>1</v>
      </c>
      <c r="G35" s="30" t="n">
        <v>-0.831726</v>
      </c>
      <c r="H35" s="30" t="n">
        <v>-0.219812</v>
      </c>
      <c r="I35" s="30" t="n">
        <v>0.013569</v>
      </c>
      <c r="J35" s="30" t="n">
        <v>-0.081256</v>
      </c>
    </row>
    <row r="36" s="28" customFormat="true" ht="12.8" hidden="false" customHeight="false" outlineLevel="0" collapsed="false">
      <c r="B36" s="11" t="n">
        <v>5.8</v>
      </c>
      <c r="C36" s="11" t="n">
        <v>2.7</v>
      </c>
      <c r="D36" s="11" t="n">
        <v>3.9</v>
      </c>
      <c r="E36" s="11" t="n">
        <v>1.2</v>
      </c>
      <c r="G36" s="30" t="n">
        <v>-0.366375</v>
      </c>
      <c r="H36" s="30" t="n">
        <v>-0.114573</v>
      </c>
      <c r="I36" s="30" t="n">
        <v>-0.146676</v>
      </c>
      <c r="J36" s="30" t="n">
        <v>0.000567</v>
      </c>
    </row>
    <row r="37" s="28" customFormat="true" ht="12.8" hidden="false" customHeight="false" outlineLevel="0" collapsed="false">
      <c r="B37" s="11" t="n">
        <v>6</v>
      </c>
      <c r="C37" s="11" t="n">
        <v>2.7</v>
      </c>
      <c r="D37" s="11" t="n">
        <v>5.1</v>
      </c>
      <c r="E37" s="11" t="n">
        <v>1.6</v>
      </c>
      <c r="G37" s="30" t="n">
        <v>0.605359</v>
      </c>
      <c r="H37" s="30" t="n">
        <v>0.297724</v>
      </c>
      <c r="I37" s="30" t="n">
        <v>0.57837</v>
      </c>
      <c r="J37" s="30" t="n">
        <v>0.007879</v>
      </c>
    </row>
    <row r="38" s="28" customFormat="true" ht="12.8" hidden="false" customHeight="false" outlineLevel="0" collapsed="false">
      <c r="B38" s="11" t="n">
        <v>5.4</v>
      </c>
      <c r="C38" s="11" t="n">
        <v>3</v>
      </c>
      <c r="D38" s="11" t="n">
        <v>4.5</v>
      </c>
      <c r="E38" s="11" t="n">
        <v>1.5</v>
      </c>
      <c r="G38" s="30" t="n">
        <v>-0.110768</v>
      </c>
      <c r="H38" s="30" t="n">
        <v>0.62989</v>
      </c>
      <c r="I38" s="30" t="n">
        <v>0.135869</v>
      </c>
      <c r="J38" s="30" t="n">
        <v>-0.024088</v>
      </c>
    </row>
    <row r="39" s="28" customFormat="true" ht="12.8" hidden="false" customHeight="false" outlineLevel="0" collapsed="false">
      <c r="B39" s="11" t="n">
        <v>6</v>
      </c>
      <c r="C39" s="11" t="n">
        <v>3.4</v>
      </c>
      <c r="D39" s="11" t="n">
        <v>4.5</v>
      </c>
      <c r="E39" s="11" t="n">
        <v>1.6</v>
      </c>
      <c r="G39" s="30" t="n">
        <v>0.444904</v>
      </c>
      <c r="H39" s="30" t="n">
        <v>0.488954</v>
      </c>
      <c r="I39" s="30" t="n">
        <v>-0.308662</v>
      </c>
      <c r="J39" s="30" t="n">
        <v>0.037216</v>
      </c>
    </row>
    <row r="40" s="28" customFormat="true" ht="12.8" hidden="false" customHeight="false" outlineLevel="0" collapsed="false">
      <c r="B40" s="11" t="n">
        <v>6.7</v>
      </c>
      <c r="C40" s="11" t="n">
        <v>3.1</v>
      </c>
      <c r="D40" s="11" t="n">
        <v>4.7</v>
      </c>
      <c r="E40" s="11" t="n">
        <v>1.5</v>
      </c>
      <c r="G40" s="30" t="n">
        <v>0.93724</v>
      </c>
      <c r="H40" s="30" t="n">
        <v>-0.114514</v>
      </c>
      <c r="I40" s="30" t="n">
        <v>-0.156268</v>
      </c>
      <c r="J40" s="30" t="n">
        <v>0.02279</v>
      </c>
    </row>
    <row r="41" s="28" customFormat="true" ht="12.8" hidden="false" customHeight="false" outlineLevel="0" collapsed="false">
      <c r="B41" s="11" t="n">
        <v>6.3</v>
      </c>
      <c r="C41" s="11" t="n">
        <v>2.3</v>
      </c>
      <c r="D41" s="11" t="n">
        <v>4.4</v>
      </c>
      <c r="E41" s="11" t="n">
        <v>1.3</v>
      </c>
      <c r="G41" s="30" t="n">
        <v>0.188178</v>
      </c>
      <c r="H41" s="30" t="n">
        <v>-0.470909</v>
      </c>
      <c r="I41" s="30" t="n">
        <v>0.332578</v>
      </c>
      <c r="J41" s="30" t="n">
        <v>0.076795</v>
      </c>
    </row>
    <row r="42" s="28" customFormat="true" ht="12.8" hidden="false" customHeight="false" outlineLevel="0" collapsed="false">
      <c r="B42" s="11" t="n">
        <v>5.6</v>
      </c>
      <c r="C42" s="11" t="n">
        <v>3</v>
      </c>
      <c r="D42" s="11" t="n">
        <v>4.1</v>
      </c>
      <c r="E42" s="11" t="n">
        <v>1.3</v>
      </c>
      <c r="G42" s="30" t="n">
        <v>-0.265885</v>
      </c>
      <c r="H42" s="30" t="n">
        <v>0.291681</v>
      </c>
      <c r="I42" s="30" t="n">
        <v>-0.180746</v>
      </c>
      <c r="J42" s="30" t="n">
        <v>-0.060254</v>
      </c>
    </row>
    <row r="43" s="28" customFormat="true" ht="12.8" hidden="false" customHeight="false" outlineLevel="0" collapsed="false">
      <c r="B43" s="11" t="n">
        <v>5.5</v>
      </c>
      <c r="C43" s="11" t="n">
        <v>2.5</v>
      </c>
      <c r="D43" s="11" t="n">
        <v>4</v>
      </c>
      <c r="E43" s="11" t="n">
        <v>1.3</v>
      </c>
      <c r="G43" s="30" t="n">
        <v>-0.549597</v>
      </c>
      <c r="H43" s="30" t="n">
        <v>0.040524</v>
      </c>
      <c r="I43" s="30" t="n">
        <v>0.147855</v>
      </c>
      <c r="J43" s="30" t="n">
        <v>0.075575</v>
      </c>
    </row>
    <row r="44" s="28" customFormat="true" ht="12.8" hidden="false" customHeight="false" outlineLevel="0" collapsed="false">
      <c r="B44" s="11" t="n">
        <v>5.5</v>
      </c>
      <c r="C44" s="11" t="n">
        <v>2.6</v>
      </c>
      <c r="D44" s="11" t="n">
        <v>4.4</v>
      </c>
      <c r="E44" s="11" t="n">
        <v>1.2</v>
      </c>
      <c r="G44" s="30" t="n">
        <v>-0.291096</v>
      </c>
      <c r="H44" s="30" t="n">
        <v>0.201071</v>
      </c>
      <c r="I44" s="30" t="n">
        <v>0.319393</v>
      </c>
      <c r="J44" s="30" t="n">
        <v>-0.165208</v>
      </c>
    </row>
    <row r="45" s="28" customFormat="true" ht="12.8" hidden="false" customHeight="false" outlineLevel="0" collapsed="false">
      <c r="B45" s="11" t="n">
        <v>6.1</v>
      </c>
      <c r="C45" s="11" t="n">
        <v>3</v>
      </c>
      <c r="D45" s="11" t="n">
        <v>4.6</v>
      </c>
      <c r="E45" s="11" t="n">
        <v>1.4</v>
      </c>
      <c r="G45" s="30" t="n">
        <v>0.410807</v>
      </c>
      <c r="H45" s="30" t="n">
        <v>0.16233</v>
      </c>
      <c r="I45" s="30" t="n">
        <v>0.006661</v>
      </c>
      <c r="J45" s="30" t="n">
        <v>-0.075593</v>
      </c>
    </row>
    <row r="46" s="28" customFormat="true" ht="12.8" hidden="false" customHeight="false" outlineLevel="0" collapsed="false">
      <c r="B46" s="11" t="n">
        <v>5.8</v>
      </c>
      <c r="C46" s="11" t="n">
        <v>2.6</v>
      </c>
      <c r="D46" s="11" t="n">
        <v>4</v>
      </c>
      <c r="E46" s="11" t="n">
        <v>1.2</v>
      </c>
      <c r="G46" s="30" t="n">
        <v>-0.334544</v>
      </c>
      <c r="H46" s="30" t="n">
        <v>-0.136986</v>
      </c>
      <c r="I46" s="30" t="n">
        <v>-0.010998</v>
      </c>
      <c r="J46" s="30" t="n">
        <v>-0.008138</v>
      </c>
    </row>
    <row r="47" s="28" customFormat="true" ht="12.8" hidden="false" customHeight="false" outlineLevel="0" collapsed="false">
      <c r="B47" s="11" t="n">
        <v>5</v>
      </c>
      <c r="C47" s="11" t="n">
        <v>2.3</v>
      </c>
      <c r="D47" s="11" t="n">
        <v>3.3</v>
      </c>
      <c r="E47" s="11" t="n">
        <v>1</v>
      </c>
      <c r="G47" s="30" t="n">
        <v>-1.455088</v>
      </c>
      <c r="H47" s="30" t="n">
        <v>-0.079345</v>
      </c>
      <c r="I47" s="30" t="n">
        <v>-0.031793</v>
      </c>
      <c r="J47" s="30" t="n">
        <v>0.016883</v>
      </c>
    </row>
    <row r="48" s="28" customFormat="true" ht="12.8" hidden="false" customHeight="false" outlineLevel="0" collapsed="false">
      <c r="B48" s="11" t="n">
        <v>5.6</v>
      </c>
      <c r="C48" s="11" t="n">
        <v>2.7</v>
      </c>
      <c r="D48" s="11" t="n">
        <v>4.2</v>
      </c>
      <c r="E48" s="11" t="n">
        <v>1.3</v>
      </c>
      <c r="G48" s="30" t="n">
        <v>-0.295123</v>
      </c>
      <c r="H48" s="30" t="n">
        <v>0.155774</v>
      </c>
      <c r="I48" s="30" t="n">
        <v>0.100856</v>
      </c>
      <c r="J48" s="30" t="n">
        <v>-0.023175</v>
      </c>
    </row>
    <row r="49" s="28" customFormat="true" ht="12.8" hidden="false" customHeight="false" outlineLevel="0" collapsed="false">
      <c r="B49" s="11" t="n">
        <v>5.7</v>
      </c>
      <c r="C49" s="11" t="n">
        <v>3</v>
      </c>
      <c r="D49" s="11" t="n">
        <v>4.2</v>
      </c>
      <c r="E49" s="11" t="n">
        <v>1.2</v>
      </c>
      <c r="G49" s="30" t="n">
        <v>-0.156345</v>
      </c>
      <c r="H49" s="30" t="n">
        <v>0.225574</v>
      </c>
      <c r="I49" s="30" t="n">
        <v>-0.150904</v>
      </c>
      <c r="J49" s="30" t="n">
        <v>-0.173127</v>
      </c>
    </row>
    <row r="50" s="28" customFormat="true" ht="12.8" hidden="false" customHeight="false" outlineLevel="0" collapsed="false">
      <c r="B50" s="11" t="n">
        <v>5.7</v>
      </c>
      <c r="C50" s="11" t="n">
        <v>2.9</v>
      </c>
      <c r="D50" s="11" t="n">
        <v>4.2</v>
      </c>
      <c r="E50" s="11" t="n">
        <v>1.3</v>
      </c>
      <c r="G50" s="30" t="n">
        <v>-0.165381</v>
      </c>
      <c r="H50" s="30" t="n">
        <v>0.202358</v>
      </c>
      <c r="I50" s="30" t="n">
        <v>-0.071576</v>
      </c>
      <c r="J50" s="30" t="n">
        <v>-0.058731</v>
      </c>
    </row>
    <row r="51" s="28" customFormat="true" ht="12.8" hidden="false" customHeight="false" outlineLevel="0" collapsed="false">
      <c r="B51" s="11" t="n">
        <v>6.2</v>
      </c>
      <c r="C51" s="11" t="n">
        <v>2.9</v>
      </c>
      <c r="D51" s="11" t="n">
        <v>4.3</v>
      </c>
      <c r="E51" s="11" t="n">
        <v>1.3</v>
      </c>
      <c r="G51" s="30" t="n">
        <v>0.240347</v>
      </c>
      <c r="H51" s="30" t="n">
        <v>-0.097854</v>
      </c>
      <c r="I51" s="30" t="n">
        <v>-0.141401</v>
      </c>
      <c r="J51" s="30" t="n">
        <v>-0.039187</v>
      </c>
    </row>
    <row r="52" s="28" customFormat="true" ht="12.8" hidden="false" customHeight="false" outlineLevel="0" collapsed="false">
      <c r="B52" s="11" t="n">
        <v>5.1</v>
      </c>
      <c r="C52" s="11" t="n">
        <v>2.5</v>
      </c>
      <c r="D52" s="11" t="n">
        <v>3</v>
      </c>
      <c r="E52" s="11" t="n">
        <v>1.1</v>
      </c>
      <c r="G52" s="30" t="n">
        <v>-1.490947</v>
      </c>
      <c r="H52" s="30" t="n">
        <v>-0.102228</v>
      </c>
      <c r="I52" s="30" t="n">
        <v>-0.386009</v>
      </c>
      <c r="J52" s="30" t="n">
        <v>0.167621</v>
      </c>
    </row>
    <row r="53" s="28" customFormat="true" ht="12.8" hidden="false" customHeight="false" outlineLevel="0" collapsed="false">
      <c r="B53" s="31" t="n">
        <v>5.7</v>
      </c>
      <c r="C53" s="31" t="n">
        <v>2.8</v>
      </c>
      <c r="D53" s="31" t="n">
        <v>4.1</v>
      </c>
      <c r="E53" s="31" t="n">
        <v>1.3</v>
      </c>
      <c r="G53" s="32" t="n">
        <v>-0.258282</v>
      </c>
      <c r="H53" s="32" t="n">
        <v>0.111279</v>
      </c>
      <c r="I53" s="32" t="n">
        <v>-0.06133</v>
      </c>
      <c r="J53" s="32" t="n">
        <v>-0.004242</v>
      </c>
    </row>
    <row r="54" customFormat="false" ht="12.8" hidden="false" customHeight="false" outlineLevel="0" collapsed="false">
      <c r="A54" s="8" t="s">
        <v>9</v>
      </c>
      <c r="B54" s="9" t="n">
        <f aca="false">MIN(B4:B53)</f>
        <v>4.9</v>
      </c>
      <c r="C54" s="9" t="n">
        <f aca="false">MIN(C4:C53)</f>
        <v>2</v>
      </c>
      <c r="D54" s="9" t="n">
        <f aca="false">MIN(D4:D53)</f>
        <v>3</v>
      </c>
      <c r="E54" s="9" t="n">
        <f aca="false">MIN(E4:E53)</f>
        <v>1</v>
      </c>
      <c r="G54" s="33" t="n">
        <f aca="false">MIN(G4:G53)</f>
        <v>-1.493225</v>
      </c>
      <c r="H54" s="33" t="n">
        <f aca="false">MIN(H4:H53)</f>
        <v>-0.564851</v>
      </c>
      <c r="I54" s="33" t="n">
        <f aca="false">MIN(I4:I53)</f>
        <v>-0.421366</v>
      </c>
      <c r="J54" s="33" t="n">
        <f aca="false">MIN(J4:J53)</f>
        <v>-0.245634</v>
      </c>
    </row>
    <row r="55" customFormat="false" ht="12.8" hidden="false" customHeight="false" outlineLevel="0" collapsed="false">
      <c r="A55" s="8" t="s">
        <v>11</v>
      </c>
      <c r="B55" s="9" t="n">
        <f aca="false">MAX(B4:B53)</f>
        <v>7</v>
      </c>
      <c r="C55" s="9" t="n">
        <f aca="false">MAX(C4:C53)</f>
        <v>3.4</v>
      </c>
      <c r="D55" s="9" t="n">
        <f aca="false">MAX(D4:D53)</f>
        <v>5.1</v>
      </c>
      <c r="E55" s="9" t="n">
        <f aca="false">MAX(E4:E53)</f>
        <v>1.8</v>
      </c>
      <c r="G55" s="33" t="n">
        <f aca="false">MAX(G4:G53)</f>
        <v>1.199318</v>
      </c>
      <c r="H55" s="33" t="n">
        <f aca="false">MAX(H4:H53)</f>
        <v>0.62989</v>
      </c>
      <c r="I55" s="33" t="n">
        <f aca="false">MAX(I4:I53)</f>
        <v>0.57837</v>
      </c>
      <c r="J55" s="33" t="n">
        <f aca="false">MAX(J4:J53)</f>
        <v>0.240871</v>
      </c>
    </row>
    <row r="56" customFormat="false" ht="12.8" hidden="false" customHeight="false" outlineLevel="0" collapsed="false">
      <c r="A56" s="8" t="s">
        <v>13</v>
      </c>
      <c r="B56" s="9" t="n">
        <f aca="false">MEDIAN(B4:B53)</f>
        <v>5.9</v>
      </c>
      <c r="C56" s="9" t="n">
        <f aca="false">MEDIAN(C4:C53)</f>
        <v>2.8</v>
      </c>
      <c r="D56" s="9" t="n">
        <f aca="false">MEDIAN(D4:D53)</f>
        <v>4.35</v>
      </c>
      <c r="E56" s="9" t="n">
        <f aca="false">MEDIAN(E4:E53)</f>
        <v>1.3</v>
      </c>
      <c r="G56" s="9" t="n">
        <f aca="false">MEDIAN(G4:G53)</f>
        <v>0.00888</v>
      </c>
      <c r="H56" s="9" t="n">
        <f aca="false">MEDIAN(H4:H53)</f>
        <v>-0.076157</v>
      </c>
      <c r="I56" s="9" t="n">
        <f aca="false">MEDIAN(I4:I53)</f>
        <v>-0.0021685</v>
      </c>
      <c r="J56" s="9" t="n">
        <f aca="false">MEDIAN(J4:J53)</f>
        <v>-0.003937</v>
      </c>
    </row>
    <row r="57" customFormat="false" ht="12.8" hidden="false" customHeight="false" outlineLevel="0" collapsed="false">
      <c r="A57" s="8" t="s">
        <v>5</v>
      </c>
      <c r="B57" s="11" t="n">
        <f aca="false">MODE(B4:B53)</f>
        <v>5.5</v>
      </c>
      <c r="C57" s="11" t="n">
        <f aca="false">MODE(C4:C53)</f>
        <v>3</v>
      </c>
      <c r="D57" s="11" t="n">
        <f aca="false">MODE(D4:D53)</f>
        <v>4.5</v>
      </c>
      <c r="E57" s="11" t="n">
        <f aca="false">MODE(E4:E53)</f>
        <v>1.3</v>
      </c>
      <c r="G57" s="11"/>
      <c r="H57" s="11"/>
      <c r="I57" s="11"/>
      <c r="J57" s="11"/>
    </row>
    <row r="58" customFormat="false" ht="12.8" hidden="false" customHeight="false" outlineLevel="0" collapsed="false">
      <c r="A58" s="8" t="s">
        <v>16</v>
      </c>
      <c r="B58" s="13" t="n">
        <f aca="false">AVERAGE(B4:B53)</f>
        <v>5.936</v>
      </c>
      <c r="C58" s="13" t="n">
        <f aca="false">AVERAGE(C4:C53)</f>
        <v>2.77</v>
      </c>
      <c r="D58" s="13" t="n">
        <f aca="false">AVERAGE(D4:D53)</f>
        <v>4.26</v>
      </c>
      <c r="E58" s="13" t="n">
        <f aca="false">AVERAGE(E4:E53)</f>
        <v>1.326</v>
      </c>
      <c r="G58" s="13" t="n">
        <f aca="false">AVERAGE(G4:G53)</f>
        <v>2.00000000027956E-008</v>
      </c>
      <c r="H58" s="13" t="n">
        <f aca="false">AVERAGE(H4:H53)</f>
        <v>2.00000000039058E-008</v>
      </c>
      <c r="I58" s="13" t="n">
        <f aca="false">AVERAGE(I4:I53)</f>
        <v>-1.9999999995024E-008</v>
      </c>
      <c r="J58" s="13" t="n">
        <f aca="false">AVERAGE(J4:J53)</f>
        <v>-2.000000000002E-008</v>
      </c>
    </row>
    <row r="59" customFormat="false" ht="12.8" hidden="false" customHeight="false" outlineLevel="0" collapsed="false">
      <c r="A59" s="8" t="s">
        <v>17</v>
      </c>
      <c r="B59" s="15" t="n">
        <f aca="false">VAR(B4:B53)</f>
        <v>0.266432653061225</v>
      </c>
      <c r="C59" s="15" t="n">
        <f aca="false">VAR(C4:C53)</f>
        <v>0.0984693877551021</v>
      </c>
      <c r="D59" s="15" t="n">
        <f aca="false">VAR(D4:D53)</f>
        <v>0.220816326530612</v>
      </c>
      <c r="E59" s="15" t="n">
        <f aca="false">VAR(E4:E53)</f>
        <v>0.0391061224489796</v>
      </c>
      <c r="G59" s="34" t="n">
        <f aca="false">VAR(G4:G53)</f>
        <v>0.487873955765816</v>
      </c>
      <c r="H59" s="34" t="n">
        <f aca="false">VAR(H4:H53)</f>
        <v>0.0723840977168363</v>
      </c>
      <c r="I59" s="34" t="n">
        <f aca="false">VAR(I4:I53)</f>
        <v>0.0547761099612037</v>
      </c>
      <c r="J59" s="34" t="n">
        <f aca="false">VAR(J4:J53)</f>
        <v>0.00979037305789755</v>
      </c>
    </row>
    <row r="60" customFormat="false" ht="12.8" hidden="false" customHeight="false" outlineLevel="0" collapsed="false">
      <c r="A60" s="8" t="s">
        <v>18</v>
      </c>
      <c r="B60" s="17" t="n">
        <f aca="false">SKEW(B4:B53)</f>
        <v>0.10537761729396</v>
      </c>
      <c r="C60" s="17" t="n">
        <f aca="false">SKEW(C4:C53)</f>
        <v>-0.362844843787262</v>
      </c>
      <c r="D60" s="17" t="n">
        <f aca="false">SKEW(D4:D53)</f>
        <v>-0.606507689490624</v>
      </c>
      <c r="E60" s="17" t="n">
        <f aca="false">SKEW(E4:E53)</f>
        <v>-0.0311795980522466</v>
      </c>
      <c r="G60" s="33" t="n">
        <f aca="false">SKEW(G4:G53)</f>
        <v>-0.384093497020918</v>
      </c>
      <c r="H60" s="33" t="n">
        <f aca="false">SKEW(H4:H53)</f>
        <v>0.401588839440162</v>
      </c>
      <c r="I60" s="33" t="n">
        <f aca="false">SKEW(I4:I53)</f>
        <v>0.442178546314129</v>
      </c>
      <c r="J60" s="33" t="n">
        <f aca="false">SKEW(J4:J53)</f>
        <v>-0.220172293463428</v>
      </c>
    </row>
    <row r="61" customFormat="false" ht="12.8" hidden="false" customHeight="false" outlineLevel="0" collapsed="false">
      <c r="A61" s="8" t="s">
        <v>19</v>
      </c>
      <c r="B61" s="17" t="n">
        <f aca="false">KURT(B4:B53)</f>
        <v>-0.533009541036096</v>
      </c>
      <c r="C61" s="17" t="n">
        <f aca="false">KURT(C4:C53)</f>
        <v>-0.366237357221642</v>
      </c>
      <c r="D61" s="17" t="n">
        <f aca="false">KURT(D4:D53)</f>
        <v>0.0479032996275683</v>
      </c>
      <c r="E61" s="17" t="n">
        <f aca="false">KURT(E4:E53)</f>
        <v>-0.410059235360972</v>
      </c>
      <c r="G61" s="33" t="n">
        <f aca="false">KURT(G4:G53)</f>
        <v>-0.342479770470978</v>
      </c>
      <c r="H61" s="33" t="n">
        <f aca="false">KURT(H4:H53)</f>
        <v>-0.147219710346037</v>
      </c>
      <c r="I61" s="33" t="n">
        <f aca="false">KURT(I4:I53)</f>
        <v>-0.0354309002251987</v>
      </c>
      <c r="J61" s="33" t="n">
        <f aca="false">KURT(J4:J53)</f>
        <v>0.585549177603195</v>
      </c>
    </row>
  </sheetData>
  <mergeCells count="5">
    <mergeCell ref="B1:E1"/>
    <mergeCell ref="G1:J1"/>
    <mergeCell ref="B2:C2"/>
    <mergeCell ref="D2:E2"/>
    <mergeCell ref="G2:J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1"/>
  <sheetViews>
    <sheetView windowProtection="false" showFormulas="false" showGridLines="true" showRowColHeaders="true" showZeros="true" rightToLeft="false" tabSelected="false" showOutlineSymbols="true" defaultGridColor="true" view="normal" topLeftCell="A22" colorId="64" zoomScale="110" zoomScaleNormal="110" zoomScalePageLayoutView="100" workbookViewId="0">
      <selection pane="topLeft" activeCell="M53" activeCellId="0" sqref="M53"/>
    </sheetView>
  </sheetViews>
  <sheetFormatPr defaultRowHeight="12.8"/>
  <cols>
    <col collapsed="false" hidden="false" max="1" min="1" style="0" width="11.5204081632653"/>
    <col collapsed="false" hidden="false" max="5" min="2" style="0" width="9.74489795918367"/>
    <col collapsed="false" hidden="false" max="6" min="6" style="0" width="6.54081632653061"/>
    <col collapsed="false" hidden="false" max="10" min="7" style="0" width="9.74489795918367"/>
    <col collapsed="false" hidden="false" max="1025" min="11" style="0" width="11.5204081632653"/>
  </cols>
  <sheetData>
    <row r="1" customFormat="false" ht="12.8" hidden="false" customHeight="false" outlineLevel="0" collapsed="false">
      <c r="B1" s="3" t="s">
        <v>6</v>
      </c>
      <c r="C1" s="3"/>
      <c r="D1" s="3"/>
      <c r="E1" s="3"/>
      <c r="G1" s="3" t="s">
        <v>8</v>
      </c>
      <c r="H1" s="3"/>
      <c r="I1" s="3"/>
      <c r="J1" s="3"/>
    </row>
    <row r="2" customFormat="false" ht="12.8" hidden="false" customHeight="false" outlineLevel="0" collapsed="false">
      <c r="B2" s="3" t="s">
        <v>32</v>
      </c>
      <c r="C2" s="3"/>
      <c r="D2" s="3" t="s">
        <v>33</v>
      </c>
      <c r="E2" s="3"/>
      <c r="G2" s="3" t="s">
        <v>34</v>
      </c>
      <c r="H2" s="3"/>
      <c r="I2" s="3"/>
      <c r="J2" s="3"/>
    </row>
    <row r="3" customFormat="false" ht="12.8" hidden="false" customHeight="false" outlineLevel="0" collapsed="false">
      <c r="B3" s="29" t="s">
        <v>2</v>
      </c>
      <c r="C3" s="29" t="s">
        <v>4</v>
      </c>
      <c r="D3" s="29" t="s">
        <v>2</v>
      </c>
      <c r="E3" s="29" t="s">
        <v>4</v>
      </c>
      <c r="G3" s="29" t="s">
        <v>26</v>
      </c>
      <c r="H3" s="29" t="s">
        <v>27</v>
      </c>
      <c r="I3" s="29" t="s">
        <v>28</v>
      </c>
      <c r="J3" s="29" t="s">
        <v>29</v>
      </c>
    </row>
    <row r="4" customFormat="false" ht="12.8" hidden="false" customHeight="false" outlineLevel="0" collapsed="false">
      <c r="B4" s="11" t="n">
        <v>6.3</v>
      </c>
      <c r="C4" s="11" t="n">
        <v>3.3</v>
      </c>
      <c r="D4" s="11" t="n">
        <v>6</v>
      </c>
      <c r="E4" s="11" t="n">
        <v>2.5</v>
      </c>
      <c r="G4" s="30" t="n">
        <v>0.192824</v>
      </c>
      <c r="H4" s="30" t="n">
        <v>-0.509291</v>
      </c>
      <c r="I4" s="30" t="n">
        <v>-0.543062</v>
      </c>
      <c r="J4" s="30" t="n">
        <v>-0.152072</v>
      </c>
    </row>
    <row r="5" customFormat="false" ht="12.8" hidden="false" customHeight="false" outlineLevel="0" collapsed="false">
      <c r="B5" s="11" t="n">
        <v>5.8</v>
      </c>
      <c r="C5" s="11" t="n">
        <v>2.7</v>
      </c>
      <c r="D5" s="11" t="n">
        <v>5.1</v>
      </c>
      <c r="E5" s="11" t="n">
        <v>1.9</v>
      </c>
      <c r="G5" s="30" t="n">
        <v>-0.939025</v>
      </c>
      <c r="H5" s="30" t="n">
        <v>0.076353</v>
      </c>
      <c r="I5" s="30" t="n">
        <v>-0.161761</v>
      </c>
      <c r="J5" s="30" t="n">
        <v>-0.049357</v>
      </c>
    </row>
    <row r="6" customFormat="false" ht="12.8" hidden="false" customHeight="false" outlineLevel="0" collapsed="false">
      <c r="B6" s="11" t="n">
        <v>7.1</v>
      </c>
      <c r="C6" s="11" t="n">
        <v>3</v>
      </c>
      <c r="D6" s="11" t="n">
        <v>5.9</v>
      </c>
      <c r="E6" s="11" t="n">
        <v>2.1</v>
      </c>
      <c r="G6" s="30" t="n">
        <v>0.612352</v>
      </c>
      <c r="H6" s="30" t="n">
        <v>0.078281</v>
      </c>
      <c r="I6" s="30" t="n">
        <v>0.023625</v>
      </c>
      <c r="J6" s="30" t="n">
        <v>0.087973</v>
      </c>
    </row>
    <row r="7" customFormat="false" ht="12.8" hidden="false" customHeight="false" outlineLevel="0" collapsed="false">
      <c r="B7" s="11" t="n">
        <v>6.3</v>
      </c>
      <c r="C7" s="11" t="n">
        <v>2.9</v>
      </c>
      <c r="D7" s="11" t="n">
        <v>5.6</v>
      </c>
      <c r="E7" s="11" t="n">
        <v>1.8</v>
      </c>
      <c r="G7" s="30" t="n">
        <v>-0.22629</v>
      </c>
      <c r="H7" s="30" t="n">
        <v>0.155897</v>
      </c>
      <c r="I7" s="30" t="n">
        <v>-0.112326</v>
      </c>
      <c r="J7" s="30" t="n">
        <v>-0.231672</v>
      </c>
    </row>
    <row r="8" customFormat="false" ht="12.8" hidden="false" customHeight="false" outlineLevel="0" collapsed="false">
      <c r="B8" s="11" t="n">
        <v>6.5</v>
      </c>
      <c r="C8" s="11" t="n">
        <v>3</v>
      </c>
      <c r="D8" s="11" t="n">
        <v>5.8</v>
      </c>
      <c r="E8" s="11" t="n">
        <v>2.2</v>
      </c>
      <c r="G8" s="30" t="n">
        <v>0.11733</v>
      </c>
      <c r="H8" s="30" t="n">
        <v>-0.099746</v>
      </c>
      <c r="I8" s="30" t="n">
        <v>-0.27479</v>
      </c>
      <c r="J8" s="30" t="n">
        <v>-0.031227</v>
      </c>
    </row>
    <row r="9" customFormat="false" ht="12.8" hidden="false" customHeight="false" outlineLevel="0" collapsed="false">
      <c r="B9" s="11" t="n">
        <v>7.6</v>
      </c>
      <c r="C9" s="11" t="n">
        <v>3</v>
      </c>
      <c r="D9" s="11" t="n">
        <v>6.6</v>
      </c>
      <c r="E9" s="11" t="n">
        <v>2.1</v>
      </c>
      <c r="G9" s="30" t="n">
        <v>1.422384</v>
      </c>
      <c r="H9" s="30" t="n">
        <v>0.27951</v>
      </c>
      <c r="I9" s="30" t="n">
        <v>-0.165217</v>
      </c>
      <c r="J9" s="30" t="n">
        <v>0.000264</v>
      </c>
    </row>
    <row r="10" customFormat="false" ht="12.8" hidden="false" customHeight="false" outlineLevel="0" collapsed="false">
      <c r="B10" s="11" t="n">
        <v>4.9</v>
      </c>
      <c r="C10" s="11" t="n">
        <v>2.5</v>
      </c>
      <c r="D10" s="11" t="n">
        <v>4.5</v>
      </c>
      <c r="E10" s="11" t="n">
        <v>1.7</v>
      </c>
      <c r="G10" s="30" t="n">
        <v>-2.048087</v>
      </c>
      <c r="H10" s="30" t="n">
        <v>0.099549</v>
      </c>
      <c r="I10" s="30" t="n">
        <v>-0.231134</v>
      </c>
      <c r="J10" s="30" t="n">
        <v>-0.170309</v>
      </c>
    </row>
    <row r="11" customFormat="false" ht="12.8" hidden="false" customHeight="false" outlineLevel="0" collapsed="false">
      <c r="B11" s="11" t="n">
        <v>7.3</v>
      </c>
      <c r="C11" s="11" t="n">
        <v>2.9</v>
      </c>
      <c r="D11" s="11" t="n">
        <v>6.3</v>
      </c>
      <c r="E11" s="11" t="n">
        <v>1.8</v>
      </c>
      <c r="G11" s="30" t="n">
        <v>0.954251</v>
      </c>
      <c r="H11" s="30" t="n">
        <v>0.439755</v>
      </c>
      <c r="I11" s="30" t="n">
        <v>-0.033943</v>
      </c>
      <c r="J11" s="30" t="n">
        <v>-0.133675</v>
      </c>
    </row>
    <row r="12" customFormat="false" ht="12.8" hidden="false" customHeight="false" outlineLevel="0" collapsed="false">
      <c r="B12" s="11" t="n">
        <v>6.7</v>
      </c>
      <c r="C12" s="11" t="n">
        <v>2.5</v>
      </c>
      <c r="D12" s="11" t="n">
        <v>5.8</v>
      </c>
      <c r="E12" s="11" t="n">
        <v>1.8</v>
      </c>
      <c r="G12" s="30" t="n">
        <v>0.11438</v>
      </c>
      <c r="H12" s="30" t="n">
        <v>0.555343</v>
      </c>
      <c r="I12" s="30" t="n">
        <v>-0.159001</v>
      </c>
      <c r="J12" s="30" t="n">
        <v>0.055048</v>
      </c>
    </row>
    <row r="13" customFormat="false" ht="12.8" hidden="false" customHeight="false" outlineLevel="0" collapsed="false">
      <c r="B13" s="11" t="n">
        <v>7.2</v>
      </c>
      <c r="C13" s="11" t="n">
        <v>3.6</v>
      </c>
      <c r="D13" s="11" t="n">
        <v>6.1</v>
      </c>
      <c r="E13" s="11" t="n">
        <v>2.5</v>
      </c>
      <c r="G13" s="30" t="n">
        <v>0.983514</v>
      </c>
      <c r="H13" s="30" t="n">
        <v>-0.568208</v>
      </c>
      <c r="I13" s="30" t="n">
        <v>-0.029596</v>
      </c>
      <c r="J13" s="30" t="n">
        <v>-0.019066</v>
      </c>
    </row>
    <row r="14" customFormat="false" ht="12.8" hidden="false" customHeight="false" outlineLevel="0" collapsed="false">
      <c r="B14" s="11" t="n">
        <v>6.5</v>
      </c>
      <c r="C14" s="11" t="n">
        <v>3.2</v>
      </c>
      <c r="D14" s="11" t="n">
        <v>5.1</v>
      </c>
      <c r="E14" s="11" t="n">
        <v>2</v>
      </c>
      <c r="G14" s="30" t="n">
        <v>-0.306292</v>
      </c>
      <c r="H14" s="30" t="n">
        <v>-0.244216</v>
      </c>
      <c r="I14" s="30" t="n">
        <v>0.332145</v>
      </c>
      <c r="J14" s="30" t="n">
        <v>0.004877</v>
      </c>
    </row>
    <row r="15" customFormat="false" ht="12.8" hidden="false" customHeight="false" outlineLevel="0" collapsed="false">
      <c r="B15" s="11" t="n">
        <v>6.4</v>
      </c>
      <c r="C15" s="11" t="n">
        <v>2.7</v>
      </c>
      <c r="D15" s="11" t="n">
        <v>5.3</v>
      </c>
      <c r="E15" s="11" t="n">
        <v>1.9</v>
      </c>
      <c r="G15" s="30" t="n">
        <v>-0.368836</v>
      </c>
      <c r="H15" s="30" t="n">
        <v>0.209394</v>
      </c>
      <c r="I15" s="30" t="n">
        <v>0.028604</v>
      </c>
      <c r="J15" s="30" t="n">
        <v>0.095372</v>
      </c>
    </row>
    <row r="16" customFormat="false" ht="12.8" hidden="false" customHeight="false" outlineLevel="0" collapsed="false">
      <c r="B16" s="11" t="n">
        <v>6.8</v>
      </c>
      <c r="C16" s="11" t="n">
        <v>3</v>
      </c>
      <c r="D16" s="11" t="n">
        <v>5.5</v>
      </c>
      <c r="E16" s="11" t="n">
        <v>2.1</v>
      </c>
      <c r="G16" s="30" t="n">
        <v>0.13889</v>
      </c>
      <c r="H16" s="30" t="n">
        <v>-0.039067</v>
      </c>
      <c r="I16" s="30" t="n">
        <v>0.123899</v>
      </c>
      <c r="J16" s="30" t="n">
        <v>0.132787</v>
      </c>
    </row>
    <row r="17" customFormat="false" ht="12.8" hidden="false" customHeight="false" outlineLevel="0" collapsed="false">
      <c r="B17" s="11" t="n">
        <v>5.7</v>
      </c>
      <c r="C17" s="11" t="n">
        <v>2.5</v>
      </c>
      <c r="D17" s="11" t="n">
        <v>5</v>
      </c>
      <c r="E17" s="11" t="n">
        <v>2</v>
      </c>
      <c r="G17" s="30" t="n">
        <v>-1.104196</v>
      </c>
      <c r="H17" s="30" t="n">
        <v>0.130684</v>
      </c>
      <c r="I17" s="30" t="n">
        <v>-0.258025</v>
      </c>
      <c r="J17" s="30" t="n">
        <v>0.125286</v>
      </c>
    </row>
    <row r="18" customFormat="false" ht="12.8" hidden="false" customHeight="false" outlineLevel="0" collapsed="false">
      <c r="B18" s="11" t="n">
        <v>5.8</v>
      </c>
      <c r="C18" s="11" t="n">
        <v>2.8</v>
      </c>
      <c r="D18" s="11" t="n">
        <v>5.1</v>
      </c>
      <c r="E18" s="11" t="n">
        <v>2.4</v>
      </c>
      <c r="G18" s="30" t="n">
        <v>-0.856809</v>
      </c>
      <c r="H18" s="30" t="n">
        <v>-0.308155</v>
      </c>
      <c r="I18" s="30" t="n">
        <v>-0.343706</v>
      </c>
      <c r="J18" s="30" t="n">
        <v>0.219511</v>
      </c>
    </row>
    <row r="19" customFormat="false" ht="12.8" hidden="false" customHeight="false" outlineLevel="0" collapsed="false">
      <c r="B19" s="11" t="n">
        <v>6.4</v>
      </c>
      <c r="C19" s="11" t="n">
        <v>3.2</v>
      </c>
      <c r="D19" s="11" t="n">
        <v>5.3</v>
      </c>
      <c r="E19" s="11" t="n">
        <v>2.3</v>
      </c>
      <c r="G19" s="30" t="n">
        <v>-0.217683</v>
      </c>
      <c r="H19" s="30" t="n">
        <v>-0.412643</v>
      </c>
      <c r="I19" s="30" t="n">
        <v>0.019706</v>
      </c>
      <c r="J19" s="30" t="n">
        <v>0.083379</v>
      </c>
    </row>
    <row r="20" customFormat="false" ht="12.8" hidden="false" customHeight="false" outlineLevel="0" collapsed="false">
      <c r="B20" s="11" t="n">
        <v>6.5</v>
      </c>
      <c r="C20" s="11" t="n">
        <v>3</v>
      </c>
      <c r="D20" s="11" t="n">
        <v>5.5</v>
      </c>
      <c r="E20" s="11" t="n">
        <v>1.8</v>
      </c>
      <c r="G20" s="30" t="n">
        <v>-0.120547</v>
      </c>
      <c r="H20" s="30" t="n">
        <v>0.097141</v>
      </c>
      <c r="I20" s="30" t="n">
        <v>0.092254</v>
      </c>
      <c r="J20" s="30" t="n">
        <v>-0.172398</v>
      </c>
    </row>
    <row r="21" customFormat="false" ht="12.8" hidden="false" customHeight="false" outlineLevel="0" collapsed="false">
      <c r="B21" s="11" t="n">
        <v>7.7</v>
      </c>
      <c r="C21" s="11" t="n">
        <v>3.8</v>
      </c>
      <c r="D21" s="11" t="n">
        <v>6.7</v>
      </c>
      <c r="E21" s="11" t="n">
        <v>2.2</v>
      </c>
      <c r="G21" s="30" t="n">
        <v>1.734283</v>
      </c>
      <c r="H21" s="30" t="n">
        <v>-0.347864</v>
      </c>
      <c r="I21" s="30" t="n">
        <v>0.040479</v>
      </c>
      <c r="J21" s="30" t="n">
        <v>-0.369615</v>
      </c>
    </row>
    <row r="22" customFormat="false" ht="12.8" hidden="false" customHeight="false" outlineLevel="0" collapsed="false">
      <c r="B22" s="11" t="n">
        <v>7.7</v>
      </c>
      <c r="C22" s="11" t="n">
        <v>2.6</v>
      </c>
      <c r="D22" s="11" t="n">
        <v>6.9</v>
      </c>
      <c r="E22" s="11" t="n">
        <v>2.3</v>
      </c>
      <c r="G22" s="30" t="n">
        <v>1.628293</v>
      </c>
      <c r="H22" s="30" t="n">
        <v>0.522464</v>
      </c>
      <c r="I22" s="30" t="n">
        <v>-0.523172</v>
      </c>
      <c r="J22" s="30" t="n">
        <v>0.265675</v>
      </c>
    </row>
    <row r="23" customFormat="false" ht="12.8" hidden="false" customHeight="false" outlineLevel="0" collapsed="false">
      <c r="B23" s="11" t="n">
        <v>6</v>
      </c>
      <c r="C23" s="11" t="n">
        <v>2.2</v>
      </c>
      <c r="D23" s="11" t="n">
        <v>5</v>
      </c>
      <c r="E23" s="11" t="n">
        <v>1.5</v>
      </c>
      <c r="G23" s="30" t="n">
        <v>-1.004764</v>
      </c>
      <c r="H23" s="30" t="n">
        <v>0.714499</v>
      </c>
      <c r="I23" s="30" t="n">
        <v>0.01918</v>
      </c>
      <c r="J23" s="30" t="n">
        <v>0.075978</v>
      </c>
    </row>
    <row r="24" customFormat="false" ht="12.8" hidden="false" customHeight="false" outlineLevel="0" collapsed="false">
      <c r="B24" s="11" t="n">
        <v>6.9</v>
      </c>
      <c r="C24" s="11" t="n">
        <v>3.2</v>
      </c>
      <c r="D24" s="11" t="n">
        <v>5.7</v>
      </c>
      <c r="E24" s="11" t="n">
        <v>2.3</v>
      </c>
      <c r="G24" s="30" t="n">
        <v>0.403982</v>
      </c>
      <c r="H24" s="30" t="n">
        <v>-0.262242</v>
      </c>
      <c r="I24" s="30" t="n">
        <v>0.026321</v>
      </c>
      <c r="J24" s="30" t="n">
        <v>0.112847</v>
      </c>
    </row>
    <row r="25" customFormat="false" ht="12.8" hidden="false" customHeight="false" outlineLevel="0" collapsed="false">
      <c r="B25" s="11" t="n">
        <v>5.6</v>
      </c>
      <c r="C25" s="11" t="n">
        <v>2.8</v>
      </c>
      <c r="D25" s="11" t="n">
        <v>4.9</v>
      </c>
      <c r="E25" s="11" t="n">
        <v>2</v>
      </c>
      <c r="G25" s="30" t="n">
        <v>-1.1801</v>
      </c>
      <c r="H25" s="30" t="n">
        <v>-0.127377</v>
      </c>
      <c r="I25" s="30" t="n">
        <v>-0.148706</v>
      </c>
      <c r="J25" s="30" t="n">
        <v>-0.035001</v>
      </c>
    </row>
    <row r="26" customFormat="false" ht="12.8" hidden="false" customHeight="false" outlineLevel="0" collapsed="false">
      <c r="B26" s="11" t="n">
        <v>7.7</v>
      </c>
      <c r="C26" s="11" t="n">
        <v>2.8</v>
      </c>
      <c r="D26" s="11" t="n">
        <v>6.7</v>
      </c>
      <c r="E26" s="11" t="n">
        <v>2</v>
      </c>
      <c r="G26" s="30" t="n">
        <v>1.50624</v>
      </c>
      <c r="H26" s="30" t="n">
        <v>0.524636</v>
      </c>
      <c r="I26" s="30" t="n">
        <v>-0.199103</v>
      </c>
      <c r="J26" s="30" t="n">
        <v>0.041895</v>
      </c>
    </row>
    <row r="27" customFormat="false" ht="12.8" hidden="false" customHeight="false" outlineLevel="0" collapsed="false">
      <c r="B27" s="11" t="n">
        <v>6.3</v>
      </c>
      <c r="C27" s="11" t="n">
        <v>2.7</v>
      </c>
      <c r="D27" s="11" t="n">
        <v>4.9</v>
      </c>
      <c r="E27" s="11" t="n">
        <v>1.8</v>
      </c>
      <c r="G27" s="30" t="n">
        <v>-0.706472</v>
      </c>
      <c r="H27" s="30" t="n">
        <v>0.187026</v>
      </c>
      <c r="I27" s="30" t="n">
        <v>0.278665</v>
      </c>
      <c r="J27" s="30" t="n">
        <v>0.149881</v>
      </c>
    </row>
    <row r="28" customFormat="false" ht="12.8" hidden="false" customHeight="false" outlineLevel="0" collapsed="false">
      <c r="B28" s="11" t="n">
        <v>6.7</v>
      </c>
      <c r="C28" s="11" t="n">
        <v>3.3</v>
      </c>
      <c r="D28" s="11" t="n">
        <v>5.7</v>
      </c>
      <c r="E28" s="11" t="n">
        <v>2.1</v>
      </c>
      <c r="G28" s="30" t="n">
        <v>0.251353</v>
      </c>
      <c r="H28" s="30" t="n">
        <v>-0.246301</v>
      </c>
      <c r="I28" s="30" t="n">
        <v>0.037762</v>
      </c>
      <c r="J28" s="30" t="n">
        <v>-0.144678</v>
      </c>
    </row>
    <row r="29" customFormat="false" ht="12.8" hidden="false" customHeight="false" outlineLevel="0" collapsed="false">
      <c r="B29" s="11" t="n">
        <v>7.2</v>
      </c>
      <c r="C29" s="11" t="n">
        <v>3.2</v>
      </c>
      <c r="D29" s="11" t="n">
        <v>6</v>
      </c>
      <c r="E29" s="11" t="n">
        <v>1.8</v>
      </c>
      <c r="G29" s="30" t="n">
        <v>0.752768</v>
      </c>
      <c r="H29" s="30" t="n">
        <v>0.147808</v>
      </c>
      <c r="I29" s="30" t="n">
        <v>0.205682</v>
      </c>
      <c r="J29" s="30" t="n">
        <v>-0.215844</v>
      </c>
    </row>
    <row r="30" customFormat="false" ht="12.8" hidden="false" customHeight="false" outlineLevel="0" collapsed="false">
      <c r="B30" s="11" t="n">
        <v>6.2</v>
      </c>
      <c r="C30" s="11" t="n">
        <v>2.8</v>
      </c>
      <c r="D30" s="11" t="n">
        <v>4.8</v>
      </c>
      <c r="E30" s="11" t="n">
        <v>1.8</v>
      </c>
      <c r="G30" s="30" t="n">
        <v>-0.823034</v>
      </c>
      <c r="H30" s="30" t="n">
        <v>0.078693</v>
      </c>
      <c r="I30" s="30" t="n">
        <v>0.32291</v>
      </c>
      <c r="J30" s="30" t="n">
        <v>0.09773</v>
      </c>
    </row>
    <row r="31" customFormat="false" ht="12.8" hidden="false" customHeight="false" outlineLevel="0" collapsed="false">
      <c r="B31" s="11" t="n">
        <v>6.1</v>
      </c>
      <c r="C31" s="11" t="n">
        <v>3</v>
      </c>
      <c r="D31" s="11" t="n">
        <v>4.9</v>
      </c>
      <c r="E31" s="11" t="n">
        <v>1.8</v>
      </c>
      <c r="G31" s="30" t="n">
        <v>-0.793689</v>
      </c>
      <c r="H31" s="30" t="n">
        <v>-0.070619</v>
      </c>
      <c r="I31" s="30" t="n">
        <v>0.269388</v>
      </c>
      <c r="J31" s="30" t="n">
        <v>-0.086607</v>
      </c>
    </row>
    <row r="32" customFormat="false" ht="12.8" hidden="false" customHeight="false" outlineLevel="0" collapsed="false">
      <c r="B32" s="11" t="n">
        <v>6.4</v>
      </c>
      <c r="C32" s="11" t="n">
        <v>2.8</v>
      </c>
      <c r="D32" s="11" t="n">
        <v>5.6</v>
      </c>
      <c r="E32" s="11" t="n">
        <v>2.1</v>
      </c>
      <c r="G32" s="30" t="n">
        <v>-0.135385</v>
      </c>
      <c r="H32" s="30" t="n">
        <v>0.0615</v>
      </c>
      <c r="I32" s="30" t="n">
        <v>-0.220108</v>
      </c>
      <c r="J32" s="30" t="n">
        <v>0.0533</v>
      </c>
    </row>
    <row r="33" customFormat="false" ht="12.8" hidden="false" customHeight="false" outlineLevel="0" collapsed="false">
      <c r="B33" s="11" t="n">
        <v>7.2</v>
      </c>
      <c r="C33" s="11" t="n">
        <v>3</v>
      </c>
      <c r="D33" s="11" t="n">
        <v>5.8</v>
      </c>
      <c r="E33" s="11" t="n">
        <v>1.6</v>
      </c>
      <c r="G33" s="30" t="n">
        <v>0.561777</v>
      </c>
      <c r="H33" s="30" t="n">
        <v>0.387509</v>
      </c>
      <c r="I33" s="30" t="n">
        <v>0.356705</v>
      </c>
      <c r="J33" s="30" t="n">
        <v>-0.158763</v>
      </c>
    </row>
    <row r="34" customFormat="false" ht="12.8" hidden="false" customHeight="false" outlineLevel="0" collapsed="false">
      <c r="B34" s="11" t="n">
        <v>7.4</v>
      </c>
      <c r="C34" s="11" t="n">
        <v>2.8</v>
      </c>
      <c r="D34" s="11" t="n">
        <v>6.1</v>
      </c>
      <c r="E34" s="11" t="n">
        <v>1.9</v>
      </c>
      <c r="G34" s="30" t="n">
        <v>0.894823</v>
      </c>
      <c r="H34" s="30" t="n">
        <v>0.435331</v>
      </c>
      <c r="I34" s="30" t="n">
        <v>0.074373</v>
      </c>
      <c r="J34" s="30" t="n">
        <v>0.10024</v>
      </c>
    </row>
    <row r="35" customFormat="false" ht="12.8" hidden="false" customHeight="false" outlineLevel="0" collapsed="false">
      <c r="B35" s="11" t="n">
        <v>7.9</v>
      </c>
      <c r="C35" s="11" t="n">
        <v>3.8</v>
      </c>
      <c r="D35" s="11" t="n">
        <v>6.4</v>
      </c>
      <c r="E35" s="11" t="n">
        <v>2</v>
      </c>
      <c r="G35" s="30" t="n">
        <v>1.669364</v>
      </c>
      <c r="H35" s="30" t="n">
        <v>-0.241783</v>
      </c>
      <c r="I35" s="30" t="n">
        <v>0.428619</v>
      </c>
      <c r="J35" s="30" t="n">
        <v>-0.307329</v>
      </c>
    </row>
    <row r="36" customFormat="false" ht="12.8" hidden="false" customHeight="false" outlineLevel="0" collapsed="false">
      <c r="B36" s="11" t="n">
        <v>6.4</v>
      </c>
      <c r="C36" s="11" t="n">
        <v>2.8</v>
      </c>
      <c r="D36" s="11" t="n">
        <v>5.6</v>
      </c>
      <c r="E36" s="11" t="n">
        <v>2.2</v>
      </c>
      <c r="G36" s="30" t="n">
        <v>-0.123008</v>
      </c>
      <c r="H36" s="30" t="n">
        <v>-0.000428</v>
      </c>
      <c r="I36" s="30" t="n">
        <v>-0.263005</v>
      </c>
      <c r="J36" s="30" t="n">
        <v>0.117887</v>
      </c>
    </row>
    <row r="37" customFormat="false" ht="12.8" hidden="false" customHeight="false" outlineLevel="0" collapsed="false">
      <c r="B37" s="11" t="n">
        <v>6.3</v>
      </c>
      <c r="C37" s="11" t="n">
        <v>2.8</v>
      </c>
      <c r="D37" s="11" t="n">
        <v>5.1</v>
      </c>
      <c r="E37" s="11" t="n">
        <v>1.5</v>
      </c>
      <c r="G37" s="30" t="n">
        <v>-0.597697</v>
      </c>
      <c r="H37" s="30" t="n">
        <v>0.331833</v>
      </c>
      <c r="I37" s="30" t="n">
        <v>0.309588</v>
      </c>
      <c r="J37" s="30" t="n">
        <v>-0.176068</v>
      </c>
    </row>
    <row r="38" customFormat="false" ht="12.8" hidden="false" customHeight="false" outlineLevel="0" collapsed="false">
      <c r="B38" s="11" t="n">
        <v>6.1</v>
      </c>
      <c r="C38" s="11" t="n">
        <v>2.6</v>
      </c>
      <c r="D38" s="11" t="n">
        <v>5.6</v>
      </c>
      <c r="E38" s="11" t="n">
        <v>1.4</v>
      </c>
      <c r="G38" s="30" t="n">
        <v>-0.48499</v>
      </c>
      <c r="H38" s="30" t="n">
        <v>0.595153</v>
      </c>
      <c r="I38" s="30" t="n">
        <v>-0.145243</v>
      </c>
      <c r="J38" s="30" t="n">
        <v>-0.402098</v>
      </c>
    </row>
    <row r="39" customFormat="false" ht="12.8" hidden="false" customHeight="false" outlineLevel="0" collapsed="false">
      <c r="B39" s="11" t="n">
        <v>7.7</v>
      </c>
      <c r="C39" s="11" t="n">
        <v>3</v>
      </c>
      <c r="D39" s="11" t="n">
        <v>6.1</v>
      </c>
      <c r="E39" s="11" t="n">
        <v>2.3</v>
      </c>
      <c r="G39" s="30" t="n">
        <v>1.207295</v>
      </c>
      <c r="H39" s="30" t="n">
        <v>0.087465</v>
      </c>
      <c r="I39" s="30" t="n">
        <v>0.128197</v>
      </c>
      <c r="J39" s="30" t="n">
        <v>0.361876</v>
      </c>
    </row>
    <row r="40" customFormat="false" ht="12.8" hidden="false" customHeight="false" outlineLevel="0" collapsed="false">
      <c r="B40" s="11" t="n">
        <v>6.3</v>
      </c>
      <c r="C40" s="11" t="n">
        <v>3.4</v>
      </c>
      <c r="D40" s="11" t="n">
        <v>5.6</v>
      </c>
      <c r="E40" s="11" t="n">
        <v>2.4</v>
      </c>
      <c r="G40" s="30" t="n">
        <v>-0.050382</v>
      </c>
      <c r="H40" s="30" t="n">
        <v>-0.589998</v>
      </c>
      <c r="I40" s="30" t="n">
        <v>-0.207018</v>
      </c>
      <c r="J40" s="30" t="n">
        <v>-0.11449</v>
      </c>
    </row>
    <row r="41" customFormat="false" ht="12.8" hidden="false" customHeight="false" outlineLevel="0" collapsed="false">
      <c r="B41" s="11" t="n">
        <v>6.4</v>
      </c>
      <c r="C41" s="11" t="n">
        <v>3.1</v>
      </c>
      <c r="D41" s="11" t="n">
        <v>5.5</v>
      </c>
      <c r="E41" s="11" t="n">
        <v>1.8</v>
      </c>
      <c r="G41" s="30" t="n">
        <v>-0.17432</v>
      </c>
      <c r="H41" s="30" t="n">
        <v>0.005751</v>
      </c>
      <c r="I41" s="30" t="n">
        <v>0.071346</v>
      </c>
      <c r="J41" s="30" t="n">
        <v>-0.263608</v>
      </c>
    </row>
    <row r="42" customFormat="false" ht="12.8" hidden="false" customHeight="false" outlineLevel="0" collapsed="false">
      <c r="B42" s="11" t="n">
        <v>6</v>
      </c>
      <c r="C42" s="11" t="n">
        <v>3</v>
      </c>
      <c r="D42" s="11" t="n">
        <v>4.8</v>
      </c>
      <c r="E42" s="11" t="n">
        <v>1.8</v>
      </c>
      <c r="G42" s="30" t="n">
        <v>-0.93058</v>
      </c>
      <c r="H42" s="30" t="n">
        <v>-0.104088</v>
      </c>
      <c r="I42" s="30" t="n">
        <v>0.281095</v>
      </c>
      <c r="J42" s="30" t="n">
        <v>-0.084689</v>
      </c>
    </row>
    <row r="43" customFormat="false" ht="12.8" hidden="false" customHeight="false" outlineLevel="0" collapsed="false">
      <c r="B43" s="11" t="n">
        <v>6.9</v>
      </c>
      <c r="C43" s="11" t="n">
        <v>3.1</v>
      </c>
      <c r="D43" s="11" t="n">
        <v>5.4</v>
      </c>
      <c r="E43" s="11" t="n">
        <v>2.1</v>
      </c>
      <c r="G43" s="30" t="n">
        <v>0.170531</v>
      </c>
      <c r="H43" s="30" t="n">
        <v>-0.114349</v>
      </c>
      <c r="I43" s="30" t="n">
        <v>0.275034</v>
      </c>
      <c r="J43" s="30" t="n">
        <v>0.154919</v>
      </c>
    </row>
    <row r="44" customFormat="false" ht="12.8" hidden="false" customHeight="false" outlineLevel="0" collapsed="false">
      <c r="B44" s="11" t="n">
        <v>6.7</v>
      </c>
      <c r="C44" s="11" t="n">
        <v>3.1</v>
      </c>
      <c r="D44" s="11" t="n">
        <v>5.6</v>
      </c>
      <c r="E44" s="11" t="n">
        <v>2.4</v>
      </c>
      <c r="G44" s="30" t="n">
        <v>0.185039</v>
      </c>
      <c r="H44" s="30" t="n">
        <v>-0.299301</v>
      </c>
      <c r="I44" s="30" t="n">
        <v>-0.09085</v>
      </c>
      <c r="J44" s="30" t="n">
        <v>0.19628</v>
      </c>
    </row>
    <row r="45" customFormat="false" ht="12.8" hidden="false" customHeight="false" outlineLevel="0" collapsed="false">
      <c r="B45" s="11" t="n">
        <v>6.9</v>
      </c>
      <c r="C45" s="11" t="n">
        <v>3.1</v>
      </c>
      <c r="D45" s="11" t="n">
        <v>5.1</v>
      </c>
      <c r="E45" s="11" t="n">
        <v>2.3</v>
      </c>
      <c r="G45" s="30" t="n">
        <v>0.006919</v>
      </c>
      <c r="H45" s="30" t="n">
        <v>-0.289034</v>
      </c>
      <c r="I45" s="30" t="n">
        <v>0.384698</v>
      </c>
      <c r="J45" s="30" t="n">
        <v>0.401271</v>
      </c>
    </row>
    <row r="46" customFormat="false" ht="12.8" hidden="false" customHeight="false" outlineLevel="0" collapsed="false">
      <c r="B46" s="11" t="n">
        <v>5.8</v>
      </c>
      <c r="C46" s="11" t="n">
        <v>2.7</v>
      </c>
      <c r="D46" s="11" t="n">
        <v>5.1</v>
      </c>
      <c r="E46" s="11" t="n">
        <v>1.9</v>
      </c>
      <c r="G46" s="30" t="n">
        <v>-0.939025</v>
      </c>
      <c r="H46" s="30" t="n">
        <v>0.076353</v>
      </c>
      <c r="I46" s="30" t="n">
        <v>-0.161761</v>
      </c>
      <c r="J46" s="30" t="n">
        <v>-0.049357</v>
      </c>
    </row>
    <row r="47" customFormat="false" ht="12.8" hidden="false" customHeight="false" outlineLevel="0" collapsed="false">
      <c r="B47" s="11" t="n">
        <v>6.8</v>
      </c>
      <c r="C47" s="11" t="n">
        <v>3.2</v>
      </c>
      <c r="D47" s="11" t="n">
        <v>5.9</v>
      </c>
      <c r="E47" s="11" t="n">
        <v>2.3</v>
      </c>
      <c r="G47" s="30" t="n">
        <v>0.455459</v>
      </c>
      <c r="H47" s="30" t="n">
        <v>-0.244882</v>
      </c>
      <c r="I47" s="30" t="n">
        <v>-0.157429</v>
      </c>
      <c r="J47" s="30" t="n">
        <v>-0.002413</v>
      </c>
    </row>
    <row r="48" customFormat="false" ht="12.8" hidden="false" customHeight="false" outlineLevel="0" collapsed="false">
      <c r="B48" s="11" t="n">
        <v>6.7</v>
      </c>
      <c r="C48" s="11" t="n">
        <v>3.3</v>
      </c>
      <c r="D48" s="11" t="n">
        <v>5.7</v>
      </c>
      <c r="E48" s="11" t="n">
        <v>2.5</v>
      </c>
      <c r="G48" s="30" t="n">
        <v>0.300863</v>
      </c>
      <c r="H48" s="30" t="n">
        <v>-0.494016</v>
      </c>
      <c r="I48" s="30" t="n">
        <v>-0.133824</v>
      </c>
      <c r="J48" s="30" t="n">
        <v>0.113671</v>
      </c>
    </row>
    <row r="49" customFormat="false" ht="12.8" hidden="false" customHeight="false" outlineLevel="0" collapsed="false">
      <c r="B49" s="11" t="n">
        <v>6.7</v>
      </c>
      <c r="C49" s="11" t="n">
        <v>3</v>
      </c>
      <c r="D49" s="11" t="n">
        <v>5.2</v>
      </c>
      <c r="E49" s="11" t="n">
        <v>2.3</v>
      </c>
      <c r="G49" s="30" t="n">
        <v>-0.098824</v>
      </c>
      <c r="H49" s="30" t="n">
        <v>-0.230279</v>
      </c>
      <c r="I49" s="30" t="n">
        <v>0.180118</v>
      </c>
      <c r="J49" s="30" t="n">
        <v>0.341998</v>
      </c>
    </row>
    <row r="50" customFormat="false" ht="12.8" hidden="false" customHeight="false" outlineLevel="0" collapsed="false">
      <c r="B50" s="11" t="n">
        <v>6.3</v>
      </c>
      <c r="C50" s="11" t="n">
        <v>2.5</v>
      </c>
      <c r="D50" s="11" t="n">
        <v>5</v>
      </c>
      <c r="E50" s="11" t="n">
        <v>1.9</v>
      </c>
      <c r="G50" s="30" t="n">
        <v>-0.671963</v>
      </c>
      <c r="H50" s="30" t="n">
        <v>0.291768</v>
      </c>
      <c r="I50" s="30" t="n">
        <v>0.105541</v>
      </c>
      <c r="J50" s="30" t="n">
        <v>0.283545</v>
      </c>
    </row>
    <row r="51" customFormat="false" ht="12.8" hidden="false" customHeight="false" outlineLevel="0" collapsed="false">
      <c r="B51" s="11" t="n">
        <v>6.5</v>
      </c>
      <c r="C51" s="11" t="n">
        <v>3</v>
      </c>
      <c r="D51" s="11" t="n">
        <v>5.2</v>
      </c>
      <c r="E51" s="11" t="n">
        <v>2</v>
      </c>
      <c r="G51" s="30" t="n">
        <v>-0.28416</v>
      </c>
      <c r="H51" s="30" t="n">
        <v>-0.077545</v>
      </c>
      <c r="I51" s="30" t="n">
        <v>0.201918</v>
      </c>
      <c r="J51" s="30" t="n">
        <v>0.073954</v>
      </c>
    </row>
    <row r="52" customFormat="false" ht="12.8" hidden="false" customHeight="false" outlineLevel="0" collapsed="false">
      <c r="B52" s="11" t="n">
        <v>6.2</v>
      </c>
      <c r="C52" s="11" t="n">
        <v>3.4</v>
      </c>
      <c r="D52" s="11" t="n">
        <v>5.4</v>
      </c>
      <c r="E52" s="11" t="n">
        <v>2.3</v>
      </c>
      <c r="G52" s="30" t="n">
        <v>-0.262439</v>
      </c>
      <c r="H52" s="30" t="n">
        <v>-0.57848</v>
      </c>
      <c r="I52" s="30" t="n">
        <v>-0.087262</v>
      </c>
      <c r="J52" s="30" t="n">
        <v>-0.1381</v>
      </c>
    </row>
    <row r="53" customFormat="false" ht="12.8" hidden="false" customHeight="false" outlineLevel="0" collapsed="false">
      <c r="B53" s="31" t="n">
        <v>5.9</v>
      </c>
      <c r="C53" s="31" t="n">
        <v>3</v>
      </c>
      <c r="D53" s="31" t="n">
        <v>5.1</v>
      </c>
      <c r="E53" s="31" t="n">
        <v>1.8</v>
      </c>
      <c r="G53" s="32" t="n">
        <v>-0.816314</v>
      </c>
      <c r="H53" s="32" t="n">
        <v>-0.069785</v>
      </c>
      <c r="I53" s="32" t="n">
        <v>0.032193</v>
      </c>
      <c r="J53" s="32" t="n">
        <v>-0.239008</v>
      </c>
    </row>
    <row r="54" customFormat="false" ht="12.8" hidden="false" customHeight="false" outlineLevel="0" collapsed="false">
      <c r="A54" s="8" t="s">
        <v>9</v>
      </c>
      <c r="B54" s="9" t="n">
        <f aca="false">MIN(B4:B53)</f>
        <v>4.9</v>
      </c>
      <c r="C54" s="9" t="n">
        <f aca="false">MIN(C4:C53)</f>
        <v>2.2</v>
      </c>
      <c r="D54" s="9" t="n">
        <f aca="false">MIN(D4:D53)</f>
        <v>4.5</v>
      </c>
      <c r="E54" s="9" t="n">
        <f aca="false">MIN(E4:E53)</f>
        <v>1.4</v>
      </c>
      <c r="G54" s="33" t="n">
        <f aca="false">MIN(G4:G53)</f>
        <v>-2.048087</v>
      </c>
      <c r="H54" s="33" t="n">
        <f aca="false">MIN(H4:H53)</f>
        <v>-0.589998</v>
      </c>
      <c r="I54" s="33" t="n">
        <f aca="false">MIN(I4:I53)</f>
        <v>-0.543062</v>
      </c>
      <c r="J54" s="33" t="n">
        <f aca="false">MIN(J4:J53)</f>
        <v>-0.402098</v>
      </c>
    </row>
    <row r="55" customFormat="false" ht="12.8" hidden="false" customHeight="false" outlineLevel="0" collapsed="false">
      <c r="A55" s="8" t="s">
        <v>11</v>
      </c>
      <c r="B55" s="9" t="n">
        <f aca="false">MAX(B4:B53)</f>
        <v>7.9</v>
      </c>
      <c r="C55" s="9" t="n">
        <f aca="false">MAX(C4:C53)</f>
        <v>3.8</v>
      </c>
      <c r="D55" s="9" t="n">
        <f aca="false">MAX(D4:D53)</f>
        <v>6.9</v>
      </c>
      <c r="E55" s="9" t="n">
        <f aca="false">MAX(E4:E53)</f>
        <v>2.5</v>
      </c>
      <c r="G55" s="33" t="n">
        <f aca="false">MAX(G4:G53)</f>
        <v>1.734283</v>
      </c>
      <c r="H55" s="33" t="n">
        <f aca="false">MAX(H4:H53)</f>
        <v>0.714499</v>
      </c>
      <c r="I55" s="33" t="n">
        <f aca="false">MAX(I4:I53)</f>
        <v>0.428619</v>
      </c>
      <c r="J55" s="33" t="n">
        <f aca="false">MAX(J4:J53)</f>
        <v>0.401271</v>
      </c>
    </row>
    <row r="56" customFormat="false" ht="12.8" hidden="false" customHeight="false" outlineLevel="0" collapsed="false">
      <c r="A56" s="8" t="s">
        <v>13</v>
      </c>
      <c r="B56" s="9" t="n">
        <f aca="false">MEDIAN(B4:B53)</f>
        <v>6.5</v>
      </c>
      <c r="C56" s="9" t="n">
        <f aca="false">MEDIAN(C4:C53)</f>
        <v>3</v>
      </c>
      <c r="D56" s="9" t="n">
        <f aca="false">MEDIAN(D4:D53)</f>
        <v>5.55</v>
      </c>
      <c r="E56" s="9" t="n">
        <f aca="false">MEDIAN(E4:E53)</f>
        <v>2</v>
      </c>
      <c r="G56" s="9" t="n">
        <f aca="false">MEDIAN(G4:G53)</f>
        <v>-0.1096855</v>
      </c>
      <c r="H56" s="9" t="n">
        <f aca="false">MEDIAN(H4:H53)</f>
        <v>0.0026615</v>
      </c>
      <c r="I56" s="9" t="n">
        <f aca="false">MEDIAN(I4:I53)</f>
        <v>0.0216655</v>
      </c>
      <c r="J56" s="9" t="n">
        <f aca="false">MEDIAN(J4:J53)</f>
        <v>0.0025705</v>
      </c>
    </row>
    <row r="57" customFormat="false" ht="12.8" hidden="false" customHeight="false" outlineLevel="0" collapsed="false">
      <c r="A57" s="8" t="s">
        <v>5</v>
      </c>
      <c r="B57" s="11" t="n">
        <f aca="false">MODE(B4:B53)</f>
        <v>6.3</v>
      </c>
      <c r="C57" s="11" t="n">
        <f aca="false">MODE(C4:C53)</f>
        <v>3</v>
      </c>
      <c r="D57" s="11" t="n">
        <f aca="false">MODE(D4:D53)</f>
        <v>5.1</v>
      </c>
      <c r="E57" s="11" t="n">
        <f aca="false">MODE(E4:E53)</f>
        <v>1.8</v>
      </c>
      <c r="G57" s="11"/>
      <c r="H57" s="11"/>
      <c r="I57" s="11"/>
      <c r="J57" s="11"/>
    </row>
    <row r="58" customFormat="false" ht="12.8" hidden="false" customHeight="false" outlineLevel="0" collapsed="false">
      <c r="A58" s="8" t="s">
        <v>16</v>
      </c>
      <c r="B58" s="13" t="n">
        <f aca="false">AVERAGE(B4:B53)</f>
        <v>6.588</v>
      </c>
      <c r="C58" s="13" t="n">
        <f aca="false">AVERAGE(C4:C53)</f>
        <v>2.974</v>
      </c>
      <c r="D58" s="13" t="n">
        <f aca="false">AVERAGE(D4:D53)</f>
        <v>5.552</v>
      </c>
      <c r="E58" s="13" t="n">
        <f aca="false">AVERAGE(E4:E53)</f>
        <v>2.026</v>
      </c>
      <c r="G58" s="13" t="n">
        <f aca="false">AVERAGE(G4:G53)</f>
        <v>6.00000000083867E-008</v>
      </c>
      <c r="H58" s="13" t="n">
        <f aca="false">AVERAGE(H4:H53)</f>
        <v>-1.99999999961342E-008</v>
      </c>
      <c r="I58" s="13" t="n">
        <f aca="false">AVERAGE(I4:I53)</f>
        <v>5.99999999995049E-008</v>
      </c>
      <c r="J58" s="13" t="n">
        <f aca="false">AVERAGE(J4:J53)</f>
        <v>0</v>
      </c>
    </row>
    <row r="59" customFormat="false" ht="12.8" hidden="false" customHeight="false" outlineLevel="0" collapsed="false">
      <c r="A59" s="8" t="s">
        <v>17</v>
      </c>
      <c r="B59" s="15" t="n">
        <f aca="false">VAR(B4:B53)</f>
        <v>0.404342857142857</v>
      </c>
      <c r="C59" s="15" t="n">
        <f aca="false">VAR(C4:C53)</f>
        <v>0.104004081632653</v>
      </c>
      <c r="D59" s="15" t="n">
        <f aca="false">VAR(D4:D53)</f>
        <v>0.304587755102041</v>
      </c>
      <c r="E59" s="15" t="n">
        <f aca="false">VAR(E4:E53)</f>
        <v>0.0754326530612245</v>
      </c>
      <c r="G59" s="34" t="n">
        <f aca="false">VAR(G4:G53)</f>
        <v>0.69525477664316</v>
      </c>
      <c r="H59" s="34" t="n">
        <f aca="false">VAR(H4:H53)</f>
        <v>0.106551234465081</v>
      </c>
      <c r="I59" s="34" t="n">
        <f aca="false">VAR(I4:I53)</f>
        <v>0.0522954564402208</v>
      </c>
      <c r="J59" s="34" t="n">
        <f aca="false">VAR(J4:J53)</f>
        <v>0.0342658809554694</v>
      </c>
    </row>
    <row r="60" customFormat="false" ht="12.8" hidden="false" customHeight="false" outlineLevel="0" collapsed="false">
      <c r="A60" s="8" t="s">
        <v>18</v>
      </c>
      <c r="B60" s="17" t="n">
        <f aca="false">SKEW(B4:B53)</f>
        <v>0.118015119649272</v>
      </c>
      <c r="C60" s="17" t="n">
        <f aca="false">SKEW(C4:C53)</f>
        <v>0.365949074467004</v>
      </c>
      <c r="D60" s="17" t="n">
        <f aca="false">SKEW(D4:D53)</f>
        <v>0.54944458902701</v>
      </c>
      <c r="E60" s="17" t="n">
        <f aca="false">SKEW(E4:E53)</f>
        <v>-0.129476930897094</v>
      </c>
      <c r="G60" s="33" t="n">
        <f aca="false">SKEW(G4:G53)</f>
        <v>0.271836290990905</v>
      </c>
      <c r="H60" s="33" t="n">
        <f aca="false">SKEW(H4:H53)</f>
        <v>0.152383949629649</v>
      </c>
      <c r="I60" s="33" t="n">
        <f aca="false">SKEW(I4:I53)</f>
        <v>-0.137590216499518</v>
      </c>
      <c r="J60" s="33" t="n">
        <f aca="false">SKEW(J4:J53)</f>
        <v>-0.000789284725146182</v>
      </c>
    </row>
    <row r="61" customFormat="false" ht="12.8" hidden="false" customHeight="false" outlineLevel="0" collapsed="false">
      <c r="A61" s="8" t="s">
        <v>19</v>
      </c>
      <c r="B61" s="17" t="n">
        <f aca="false">KURT(B4:B53)</f>
        <v>0.0329044163353025</v>
      </c>
      <c r="C61" s="17" t="n">
        <f aca="false">KURT(C4:C53)</f>
        <v>0.706070510994423</v>
      </c>
      <c r="D61" s="17" t="n">
        <f aca="false">KURT(D4:D53)</f>
        <v>-0.153778560950427</v>
      </c>
      <c r="E61" s="17" t="n">
        <f aca="false">KURT(E4:E53)</f>
        <v>-0.602264479557847</v>
      </c>
      <c r="G61" s="33" t="n">
        <f aca="false">KURT(G4:G53)</f>
        <v>-0.084905390377386</v>
      </c>
      <c r="H61" s="33" t="n">
        <f aca="false">KURT(H4:H53)</f>
        <v>-0.526783953196089</v>
      </c>
      <c r="I61" s="33" t="n">
        <f aca="false">KURT(I4:I53)</f>
        <v>-0.351202278910002</v>
      </c>
      <c r="J61" s="33" t="n">
        <f aca="false">KURT(J4:J53)</f>
        <v>-0.30922910850353</v>
      </c>
    </row>
  </sheetData>
  <mergeCells count="5">
    <mergeCell ref="B1:E1"/>
    <mergeCell ref="G1:J1"/>
    <mergeCell ref="B2:C2"/>
    <mergeCell ref="D2:E2"/>
    <mergeCell ref="G2:J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287</TotalTime>
  <Application>LibreOffice/5.1.1.3$Linux_X86_64 LibreOffice_project/89f508ef3ecebd2cfb8e1def0f0ba9a803b88a6d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2016-04-20T08:30:15Z</dcterms:created>
  <dc:creator>Stephen Soliday</dc:creator>
  <dc:description/>
  <dc:language>en-US</dc:language>
  <cp:lastModifiedBy>Stephen Soliday</cp:lastModifiedBy>
  <dcterms:modified xsi:type="dcterms:W3CDTF">2016-04-20T13:59:37Z</dcterms:modified>
  <cp:revision>14</cp:revision>
  <dc:subject/>
  <dc:title/>
</cp:coreProperties>
</file>